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0" yWindow="180" windowWidth="15195" windowHeight="9090"/>
  </bookViews>
  <sheets>
    <sheet name="Cuadro 3" sheetId="55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145" i="55" l="1"/>
  <c r="B145" i="55"/>
  <c r="F144" i="55"/>
  <c r="B144" i="55"/>
  <c r="F143" i="55"/>
  <c r="B143" i="55"/>
  <c r="F142" i="55"/>
  <c r="B142" i="55"/>
  <c r="F141" i="55"/>
  <c r="B141" i="55"/>
  <c r="F140" i="55"/>
  <c r="B140" i="55"/>
  <c r="F139" i="55"/>
  <c r="B139" i="55"/>
  <c r="F138" i="55"/>
  <c r="B138" i="55"/>
  <c r="F137" i="55"/>
  <c r="B137" i="55"/>
  <c r="I135" i="55"/>
  <c r="H135" i="55"/>
  <c r="F135" i="55" s="1"/>
  <c r="E135" i="55"/>
  <c r="D135" i="55"/>
  <c r="F133" i="55"/>
  <c r="B133" i="55"/>
  <c r="F132" i="55"/>
  <c r="B132" i="55"/>
  <c r="I130" i="55"/>
  <c r="H130" i="55"/>
  <c r="E130" i="55"/>
  <c r="D130" i="55"/>
  <c r="F128" i="55"/>
  <c r="B128" i="55"/>
  <c r="F119" i="55"/>
  <c r="B119" i="55"/>
  <c r="F118" i="55"/>
  <c r="B118" i="55"/>
  <c r="F117" i="55"/>
  <c r="B117" i="55"/>
  <c r="F116" i="55"/>
  <c r="B116" i="55"/>
  <c r="F115" i="55"/>
  <c r="B115" i="55"/>
  <c r="F114" i="55"/>
  <c r="B114" i="55"/>
  <c r="F113" i="55"/>
  <c r="B113" i="55"/>
  <c r="F112" i="55"/>
  <c r="B112" i="55"/>
  <c r="F111" i="55"/>
  <c r="B111" i="55"/>
  <c r="F110" i="55"/>
  <c r="B110" i="55"/>
  <c r="F109" i="55"/>
  <c r="B109" i="55"/>
  <c r="F108" i="55"/>
  <c r="B108" i="55"/>
  <c r="I106" i="55"/>
  <c r="H106" i="55"/>
  <c r="E106" i="55"/>
  <c r="D106" i="55"/>
  <c r="F104" i="55"/>
  <c r="B104" i="55"/>
  <c r="F103" i="55"/>
  <c r="B103" i="55"/>
  <c r="F102" i="55"/>
  <c r="B102" i="55"/>
  <c r="F101" i="55"/>
  <c r="B101" i="55"/>
  <c r="F100" i="55"/>
  <c r="B100" i="55"/>
  <c r="I98" i="55"/>
  <c r="H98" i="55"/>
  <c r="E98" i="55"/>
  <c r="D98" i="55"/>
  <c r="F96" i="55"/>
  <c r="B96" i="55"/>
  <c r="F95" i="55"/>
  <c r="B95" i="55"/>
  <c r="F94" i="55"/>
  <c r="B94" i="55"/>
  <c r="F93" i="55"/>
  <c r="B93" i="55"/>
  <c r="F92" i="55"/>
  <c r="B92" i="55"/>
  <c r="F91" i="55"/>
  <c r="B91" i="55"/>
  <c r="I89" i="55"/>
  <c r="H89" i="55"/>
  <c r="E89" i="55"/>
  <c r="D89" i="55"/>
  <c r="F87" i="55"/>
  <c r="B87" i="55"/>
  <c r="F86" i="55"/>
  <c r="B86" i="55"/>
  <c r="F85" i="55"/>
  <c r="B85" i="55"/>
  <c r="F84" i="55"/>
  <c r="B84" i="55"/>
  <c r="F83" i="55"/>
  <c r="B83" i="55"/>
  <c r="F82" i="55"/>
  <c r="B82" i="55"/>
  <c r="F81" i="55"/>
  <c r="B81" i="55"/>
  <c r="I79" i="55"/>
  <c r="H79" i="55"/>
  <c r="E79" i="55"/>
  <c r="D79" i="55"/>
  <c r="F77" i="55"/>
  <c r="B77" i="55"/>
  <c r="F76" i="55"/>
  <c r="B76" i="55"/>
  <c r="F75" i="55"/>
  <c r="B75" i="55"/>
  <c r="F74" i="55"/>
  <c r="B74" i="55"/>
  <c r="F73" i="55"/>
  <c r="B73" i="55"/>
  <c r="F72" i="55"/>
  <c r="B72" i="55"/>
  <c r="F71" i="55"/>
  <c r="B71" i="55"/>
  <c r="I69" i="55"/>
  <c r="H69" i="55"/>
  <c r="E69" i="55"/>
  <c r="D69" i="55"/>
  <c r="F60" i="55"/>
  <c r="B60" i="55"/>
  <c r="F59" i="55"/>
  <c r="B59" i="55"/>
  <c r="F58" i="55"/>
  <c r="B58" i="55"/>
  <c r="I56" i="55"/>
  <c r="H56" i="55"/>
  <c r="E56" i="55"/>
  <c r="D56" i="55"/>
  <c r="F54" i="55"/>
  <c r="B54" i="55"/>
  <c r="F53" i="55"/>
  <c r="B53" i="55"/>
  <c r="F52" i="55"/>
  <c r="B52" i="55"/>
  <c r="F51" i="55"/>
  <c r="B51" i="55"/>
  <c r="F50" i="55"/>
  <c r="B50" i="55"/>
  <c r="F49" i="55"/>
  <c r="B49" i="55"/>
  <c r="F48" i="55"/>
  <c r="B48" i="55"/>
  <c r="F47" i="55"/>
  <c r="B47" i="55"/>
  <c r="F46" i="55"/>
  <c r="B46" i="55"/>
  <c r="F45" i="55"/>
  <c r="B45" i="55"/>
  <c r="F44" i="55"/>
  <c r="B44" i="55"/>
  <c r="F43" i="55"/>
  <c r="B43" i="55"/>
  <c r="F42" i="55"/>
  <c r="B42" i="55"/>
  <c r="F41" i="55"/>
  <c r="B41" i="55"/>
  <c r="I39" i="55"/>
  <c r="H39" i="55"/>
  <c r="E39" i="55"/>
  <c r="D39" i="55"/>
  <c r="F37" i="55"/>
  <c r="B37" i="55"/>
  <c r="F36" i="55"/>
  <c r="B36" i="55"/>
  <c r="F35" i="55"/>
  <c r="B35" i="55"/>
  <c r="F34" i="55"/>
  <c r="B34" i="55"/>
  <c r="F33" i="55"/>
  <c r="B33" i="55"/>
  <c r="F32" i="55"/>
  <c r="B32" i="55"/>
  <c r="I30" i="55"/>
  <c r="H30" i="55"/>
  <c r="E30" i="55"/>
  <c r="D30" i="55"/>
  <c r="F28" i="55"/>
  <c r="B28" i="55"/>
  <c r="F27" i="55"/>
  <c r="B27" i="55"/>
  <c r="F26" i="55"/>
  <c r="B26" i="55"/>
  <c r="F25" i="55"/>
  <c r="B25" i="55"/>
  <c r="F24" i="55"/>
  <c r="B24" i="55"/>
  <c r="F23" i="55"/>
  <c r="B23" i="55"/>
  <c r="I21" i="55"/>
  <c r="H21" i="55"/>
  <c r="E21" i="55"/>
  <c r="D21" i="55"/>
  <c r="F19" i="55"/>
  <c r="B19" i="55"/>
  <c r="F18" i="55"/>
  <c r="B18" i="55"/>
  <c r="F17" i="55"/>
  <c r="B17" i="55"/>
  <c r="F16" i="55"/>
  <c r="B16" i="55"/>
  <c r="I14" i="55"/>
  <c r="H14" i="55"/>
  <c r="H9" i="55" s="1"/>
  <c r="E14" i="55"/>
  <c r="D14" i="55"/>
  <c r="D9" i="55" s="1"/>
  <c r="F12" i="55"/>
  <c r="B12" i="55"/>
  <c r="F11" i="55"/>
  <c r="B11" i="55"/>
  <c r="F14" i="55" l="1"/>
  <c r="F21" i="55"/>
  <c r="F30" i="55"/>
  <c r="F39" i="55"/>
  <c r="G39" i="55" s="1"/>
  <c r="F56" i="55"/>
  <c r="B69" i="55"/>
  <c r="F79" i="55"/>
  <c r="B89" i="55"/>
  <c r="B98" i="55"/>
  <c r="F106" i="55"/>
  <c r="B130" i="55"/>
  <c r="C130" i="55" s="1"/>
  <c r="B135" i="55"/>
  <c r="B14" i="55"/>
  <c r="B21" i="55"/>
  <c r="B30" i="55"/>
  <c r="B39" i="55"/>
  <c r="C39" i="55" s="1"/>
  <c r="B56" i="55"/>
  <c r="F69" i="55"/>
  <c r="B79" i="55"/>
  <c r="F89" i="55"/>
  <c r="G89" i="55" s="1"/>
  <c r="F98" i="55"/>
  <c r="B106" i="55"/>
  <c r="F130" i="55"/>
  <c r="G130" i="55" s="1"/>
  <c r="G14" i="55"/>
  <c r="I9" i="55"/>
  <c r="F9" i="55" s="1"/>
  <c r="E9" i="55"/>
  <c r="B9" i="55" s="1"/>
  <c r="C69" i="55" s="1"/>
  <c r="G79" i="55"/>
  <c r="G98" i="55"/>
  <c r="G56" i="55"/>
  <c r="C79" i="55"/>
  <c r="G106" i="55"/>
  <c r="G69" i="55" l="1"/>
  <c r="C98" i="55"/>
  <c r="G135" i="55"/>
  <c r="C135" i="55"/>
  <c r="C89" i="55"/>
  <c r="C145" i="55"/>
  <c r="C144" i="55"/>
  <c r="C143" i="55"/>
  <c r="C142" i="55"/>
  <c r="C141" i="55"/>
  <c r="C140" i="55"/>
  <c r="C139" i="55"/>
  <c r="C138" i="55"/>
  <c r="C137" i="55"/>
  <c r="C133" i="55"/>
  <c r="C132" i="55"/>
  <c r="C128" i="55"/>
  <c r="C119" i="55"/>
  <c r="C118" i="55"/>
  <c r="C117" i="55"/>
  <c r="C116" i="55"/>
  <c r="C115" i="55"/>
  <c r="C114" i="55"/>
  <c r="C113" i="55"/>
  <c r="C112" i="55"/>
  <c r="C111" i="55"/>
  <c r="C110" i="55"/>
  <c r="C109" i="55"/>
  <c r="C108" i="55"/>
  <c r="C104" i="55"/>
  <c r="C103" i="55"/>
  <c r="C102" i="55"/>
  <c r="C101" i="55"/>
  <c r="C100" i="55"/>
  <c r="C96" i="55"/>
  <c r="C95" i="55"/>
  <c r="C94" i="55"/>
  <c r="C93" i="55"/>
  <c r="C92" i="55"/>
  <c r="C91" i="55"/>
  <c r="C87" i="55"/>
  <c r="C86" i="55"/>
  <c r="C85" i="55"/>
  <c r="C84" i="55"/>
  <c r="C83" i="55"/>
  <c r="C82" i="55"/>
  <c r="C81" i="55"/>
  <c r="C77" i="55"/>
  <c r="C76" i="55"/>
  <c r="C75" i="55"/>
  <c r="C74" i="55"/>
  <c r="C73" i="55"/>
  <c r="C72" i="55"/>
  <c r="C71" i="55"/>
  <c r="C60" i="55"/>
  <c r="C59" i="55"/>
  <c r="C58" i="55"/>
  <c r="C54" i="55"/>
  <c r="C53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37" i="55"/>
  <c r="C28" i="55"/>
  <c r="C27" i="55"/>
  <c r="C26" i="55"/>
  <c r="C25" i="55"/>
  <c r="C24" i="55"/>
  <c r="C23" i="55"/>
  <c r="C11" i="55"/>
  <c r="C9" i="55"/>
  <c r="C36" i="55"/>
  <c r="C35" i="55"/>
  <c r="C34" i="55"/>
  <c r="C33" i="55"/>
  <c r="C32" i="55"/>
  <c r="C19" i="55"/>
  <c r="C18" i="55"/>
  <c r="C17" i="55"/>
  <c r="C16" i="55"/>
  <c r="C21" i="55"/>
  <c r="C12" i="55"/>
  <c r="G30" i="55"/>
  <c r="C106" i="55"/>
  <c r="C56" i="55"/>
  <c r="C30" i="55"/>
  <c r="G145" i="55"/>
  <c r="G144" i="55"/>
  <c r="G143" i="55"/>
  <c r="G142" i="55"/>
  <c r="G141" i="55"/>
  <c r="G140" i="55"/>
  <c r="G139" i="55"/>
  <c r="G138" i="55"/>
  <c r="G137" i="55"/>
  <c r="G133" i="55"/>
  <c r="G132" i="55"/>
  <c r="G128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4" i="55"/>
  <c r="G103" i="55"/>
  <c r="G102" i="55"/>
  <c r="G101" i="55"/>
  <c r="G100" i="55"/>
  <c r="G96" i="55"/>
  <c r="G95" i="55"/>
  <c r="G94" i="55"/>
  <c r="G93" i="55"/>
  <c r="G92" i="55"/>
  <c r="G91" i="55"/>
  <c r="G87" i="55"/>
  <c r="G86" i="55"/>
  <c r="G85" i="55"/>
  <c r="G84" i="55"/>
  <c r="G83" i="55"/>
  <c r="G82" i="55"/>
  <c r="G75" i="55"/>
  <c r="G71" i="55"/>
  <c r="G54" i="55"/>
  <c r="G50" i="55"/>
  <c r="G46" i="55"/>
  <c r="G76" i="55"/>
  <c r="G72" i="55"/>
  <c r="G58" i="55"/>
  <c r="G51" i="55"/>
  <c r="G47" i="55"/>
  <c r="G43" i="55"/>
  <c r="G36" i="55"/>
  <c r="G35" i="55"/>
  <c r="G34" i="55"/>
  <c r="G33" i="55"/>
  <c r="G32" i="55"/>
  <c r="G21" i="55"/>
  <c r="G19" i="55"/>
  <c r="G17" i="55"/>
  <c r="G77" i="55"/>
  <c r="G73" i="55"/>
  <c r="G59" i="55"/>
  <c r="G52" i="55"/>
  <c r="G48" i="55"/>
  <c r="G44" i="55"/>
  <c r="G37" i="55"/>
  <c r="G81" i="55"/>
  <c r="G74" i="55"/>
  <c r="G60" i="55"/>
  <c r="G53" i="55"/>
  <c r="G49" i="55"/>
  <c r="G45" i="55"/>
  <c r="G41" i="55"/>
  <c r="G28" i="55"/>
  <c r="G27" i="55"/>
  <c r="G26" i="55"/>
  <c r="G25" i="55"/>
  <c r="G24" i="55"/>
  <c r="G23" i="55"/>
  <c r="G12" i="55"/>
  <c r="G11" i="55"/>
  <c r="G42" i="55"/>
  <c r="G18" i="55"/>
  <c r="G16" i="55"/>
  <c r="G9" i="55"/>
  <c r="C14" i="55"/>
</calcChain>
</file>

<file path=xl/sharedStrings.xml><?xml version="1.0" encoding="utf-8"?>
<sst xmlns="http://schemas.openxmlformats.org/spreadsheetml/2006/main" count="150" uniqueCount="112">
  <si>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</si>
  <si>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</si>
  <si>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</si>
  <si>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</si>
  <si>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</si>
  <si>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</si>
  <si>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</si>
  <si>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</si>
  <si>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</si>
  <si>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</si>
  <si>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</si>
  <si>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</si>
  <si>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</si>
  <si>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</si>
  <si>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</si>
  <si>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</si>
  <si>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</si>
  <si>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</si>
  <si>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</si>
  <si>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</si>
  <si>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</si>
  <si>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</si>
  <si>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</si>
  <si>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</si>
  <si>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</si>
  <si>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</si>
  <si>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</si>
  <si>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</si>
  <si>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</si>
  <si>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</si>
  <si>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</si>
  <si>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</si>
  <si>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</si>
  <si>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</si>
  <si>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</si>
  <si>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</si>
  <si>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</si>
  <si>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</si>
  <si>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</si>
  <si>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</si>
  <si>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</si>
  <si>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</si>
  <si>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</si>
  <si>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</si>
  <si>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</si>
  <si>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</si>
  <si>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</si>
  <si>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</si>
  <si>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</si>
  <si>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</si>
  <si>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</si>
  <si>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</si>
  <si>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</si>
  <si>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</si>
  <si>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</si>
  <si>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</si>
  <si>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</si>
  <si>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</si>
  <si>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</si>
  <si>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</si>
  <si>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</si>
  <si>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</si>
  <si>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</si>
  <si>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</si>
  <si>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</si>
  <si>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</si>
  <si>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</si>
  <si>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</si>
  <si>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</si>
  <si>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</si>
  <si>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</si>
  <si>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</si>
  <si>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</si>
  <si>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</si>
  <si>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</si>
  <si>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</si>
  <si>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</si>
  <si>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</si>
  <si>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</si>
  <si>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</si>
  <si>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</si>
  <si>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</si>
  <si>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</si>
  <si>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</si>
  <si>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</si>
  <si>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</si>
  <si>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</si>
  <si>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</si>
  <si>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</si>
  <si>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</si>
  <si>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</si>
  <si>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</si>
  <si>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</si>
  <si>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</si>
  <si>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</si>
  <si>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</si>
  <si>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</si>
  <si>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</si>
  <si>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</si>
  <si>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</si>
  <si>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</si>
  <si>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</si>
  <si>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>Fuente: Los datos publicados corresponden a información recopilada con base en los registros administrativos de las instalaciones de</t>
  </si>
  <si>
    <t xml:space="preserve">    Omar Torrijos Herrera</t>
  </si>
  <si>
    <t xml:space="preserve">    Tierras Altas</t>
  </si>
  <si>
    <t xml:space="preserve">    Chepigana</t>
  </si>
  <si>
    <t xml:space="preserve">    Pinogana</t>
  </si>
  <si>
    <t>0.0  Cuando la cantidad es menor a la mitad de la unidad o fracción decimal adoptada para la expresión del dato.</t>
  </si>
  <si>
    <t>SEGÚN ÁREA, PROVINCIA, COMARCA INDÍGENA Y DISTRITO:  AÑO 2020</t>
  </si>
  <si>
    <t>NOTA:  El total de "Ocurrencia" incluye 22 nacimientos vivos de residentes en el extranjero.</t>
  </si>
  <si>
    <t xml:space="preserve">             salud pública (Minsa y CSS), clínicas privadas y oficinas del Registro Civil  (Tribunal Electoral). </t>
  </si>
  <si>
    <t xml:space="preserve"> 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</si>
</sst>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3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33" applyFont="1"/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166" fontId="4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3" fontId="3" fillId="0" borderId="12" xfId="33" applyNumberFormat="1" applyFont="1" applyBorder="1" applyAlignment="1">
      <alignment horizontal="right"/>
    </xf>
    <xf numFmtId="3" fontId="6" fillId="0" borderId="12" xfId="33" applyNumberFormat="1" applyBorder="1" applyAlignment="1">
      <alignment horizontal="right"/>
    </xf>
    <xf numFmtId="3" fontId="3" fillId="0" borderId="24" xfId="36" applyNumberFormat="1" applyFont="1" applyFill="1" applyBorder="1" applyAlignment="1">
      <alignment horizontal="right"/>
    </xf>
    <xf numFmtId="3" fontId="4" fillId="0" borderId="12" xfId="0" applyNumberFormat="1" applyFont="1" applyBorder="1"/>
    <xf numFmtId="0" fontId="4" fillId="0" borderId="0" xfId="0" applyNumberFormat="1" applyFont="1"/>
    <xf numFmtId="0" fontId="4" fillId="0" borderId="24" xfId="0" applyNumberFormat="1" applyFont="1" applyBorder="1"/>
    <xf numFmtId="167" fontId="3" fillId="0" borderId="12" xfId="36" applyNumberFormat="1" applyFont="1" applyFill="1" applyBorder="1" applyAlignment="1">
      <alignment horizontal="right"/>
    </xf>
    <xf numFmtId="164" fontId="3" fillId="0" borderId="12" xfId="36" applyNumberFormat="1" applyFont="1" applyFill="1" applyBorder="1" applyAlignment="1">
      <alignment horizontal="right"/>
    </xf>
    <xf numFmtId="166" fontId="3" fillId="0" borderId="12" xfId="36" applyNumberFormat="1" applyFont="1" applyFill="1" applyBorder="1" applyAlignment="1">
      <alignment horizontal="right"/>
    </xf>
    <xf numFmtId="0" fontId="3" fillId="0" borderId="0" xfId="34" applyFont="1" applyFill="1"/>
    <xf numFmtId="0" fontId="3" fillId="0" borderId="0" xfId="34" applyFont="1" applyFill="1" applyAlignment="1">
      <alignment horizontal="right"/>
    </xf>
    <xf numFmtId="3" fontId="3" fillId="0" borderId="0" xfId="34" applyNumberFormat="1" applyFont="1" applyFill="1"/>
    <xf numFmtId="0" fontId="3" fillId="0" borderId="0" xfId="34" applyFont="1"/>
    <xf numFmtId="0" fontId="3" fillId="0" borderId="0" xfId="33" applyFont="1" applyBorder="1"/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23" xfId="34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0" borderId="0" xfId="34" applyFont="1" applyBorder="1" applyAlignment="1">
      <alignment horizontal="center"/>
    </xf>
    <xf numFmtId="0" fontId="4" fillId="0" borderId="0" xfId="34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30.7109375" style="39" customWidth="1"/>
    <col min="2" max="2" width="9.7109375" style="49" customWidth="1"/>
    <col min="3" max="3" width="9.7109375" style="50" customWidth="1"/>
    <col min="4" max="5" width="9.7109375" style="49" customWidth="1"/>
    <col min="6" max="6" width="9.7109375" style="43" customWidth="1"/>
    <col min="7" max="7" width="9.7109375" style="49" customWidth="1"/>
    <col min="8" max="8" width="9.7109375" style="39" customWidth="1"/>
    <col min="9" max="9" width="9.7109375" style="68" customWidth="1"/>
    <col min="10" max="11" width="11.42578125" style="39"/>
    <col min="12" max="12" width="17.7109375" style="39" customWidth="1"/>
    <col min="13" max="14" width="11.42578125" style="39"/>
    <col min="16" max="16384" width="11.42578125" style="39"/>
  </cols>
  <sheetData>
    <row r="1" spans="1:12" ht="15" customHeight="1" x14ac:dyDescent="0.2">
      <c r="A1" s="142" t="s">
        <v>101</v>
      </c>
      <c r="B1" s="142"/>
      <c r="C1" s="142"/>
      <c r="D1" s="142"/>
      <c r="E1" s="142"/>
      <c r="F1" s="142"/>
      <c r="G1" s="142"/>
      <c r="H1" s="142"/>
      <c r="I1" s="142"/>
    </row>
    <row r="2" spans="1:12" ht="15" customHeight="1" x14ac:dyDescent="0.2">
      <c r="A2" s="141" t="s">
        <v>108</v>
      </c>
      <c r="B2" s="141"/>
      <c r="C2" s="141"/>
      <c r="D2" s="141"/>
      <c r="E2" s="141"/>
      <c r="F2" s="141"/>
      <c r="G2" s="141"/>
      <c r="H2" s="141"/>
      <c r="I2" s="141"/>
    </row>
    <row r="3" spans="1:12" x14ac:dyDescent="0.2">
      <c r="A3" s="1"/>
      <c r="B3" s="64"/>
      <c r="C3" s="79"/>
      <c r="D3" s="64"/>
      <c r="E3" s="64"/>
      <c r="F3" s="80"/>
      <c r="G3" s="64"/>
      <c r="H3" s="64"/>
      <c r="I3" s="64"/>
    </row>
    <row r="4" spans="1:12" ht="20.100000000000001" customHeight="1" x14ac:dyDescent="0.2">
      <c r="A4" s="130" t="s">
        <v>99</v>
      </c>
      <c r="B4" s="134" t="s">
        <v>0</v>
      </c>
      <c r="C4" s="134"/>
      <c r="D4" s="134"/>
      <c r="E4" s="134"/>
      <c r="F4" s="134"/>
      <c r="G4" s="134"/>
      <c r="H4" s="134"/>
      <c r="I4" s="131"/>
    </row>
    <row r="5" spans="1:12" ht="20.100000000000001" customHeight="1" x14ac:dyDescent="0.2">
      <c r="A5" s="130"/>
      <c r="B5" s="134" t="s">
        <v>1</v>
      </c>
      <c r="C5" s="135"/>
      <c r="D5" s="135"/>
      <c r="E5" s="135"/>
      <c r="F5" s="134" t="s">
        <v>2</v>
      </c>
      <c r="G5" s="135"/>
      <c r="H5" s="135"/>
      <c r="I5" s="136"/>
    </row>
    <row r="6" spans="1:12" ht="20.100000000000001" customHeight="1" x14ac:dyDescent="0.2">
      <c r="A6" s="130"/>
      <c r="B6" s="137" t="s">
        <v>3</v>
      </c>
      <c r="C6" s="137"/>
      <c r="D6" s="137" t="s">
        <v>4</v>
      </c>
      <c r="E6" s="137" t="s">
        <v>5</v>
      </c>
      <c r="F6" s="137" t="s">
        <v>3</v>
      </c>
      <c r="G6" s="137"/>
      <c r="H6" s="137" t="s">
        <v>4</v>
      </c>
      <c r="I6" s="139" t="s">
        <v>5</v>
      </c>
    </row>
    <row r="7" spans="1:12" ht="27.95" customHeight="1" x14ac:dyDescent="0.2">
      <c r="A7" s="130"/>
      <c r="B7" s="128" t="s">
        <v>6</v>
      </c>
      <c r="C7" s="129" t="s">
        <v>7</v>
      </c>
      <c r="D7" s="138"/>
      <c r="E7" s="138"/>
      <c r="F7" s="63" t="s">
        <v>6</v>
      </c>
      <c r="G7" s="129" t="s">
        <v>7</v>
      </c>
      <c r="H7" s="138"/>
      <c r="I7" s="140"/>
    </row>
    <row r="8" spans="1:12" ht="12" customHeight="1" x14ac:dyDescent="0.2">
      <c r="A8" s="3"/>
      <c r="B8" s="4"/>
      <c r="C8" s="5"/>
      <c r="D8" s="36"/>
      <c r="E8" s="36"/>
      <c r="F8" s="7"/>
      <c r="G8" s="4"/>
      <c r="H8" s="6"/>
      <c r="I8" s="2"/>
      <c r="L8" s="43"/>
    </row>
    <row r="9" spans="1:12" ht="13.5" customHeight="1" x14ac:dyDescent="0.2">
      <c r="A9" s="113" t="s">
        <v>100</v>
      </c>
      <c r="B9" s="9">
        <f>SUM(D9,E9)</f>
        <v>69967</v>
      </c>
      <c r="C9" s="57">
        <f>B9/$B$9*100</f>
        <v>100</v>
      </c>
      <c r="D9" s="9">
        <f>SUM(D14,D21,D30,D39,D56,D69,D79,D89,D98,D106,D128,D130,D135)</f>
        <v>36144</v>
      </c>
      <c r="E9" s="9">
        <f>SUM(E14,E21,E30,E39,E56,E69,E79,E89,E98,E106,E128,E130,E135)</f>
        <v>33823</v>
      </c>
      <c r="F9" s="9">
        <f>SUM(H9,I9)</f>
        <v>69945</v>
      </c>
      <c r="G9" s="57">
        <f>F9/$F$9*100</f>
        <v>100</v>
      </c>
      <c r="H9" s="9">
        <f>SUM(H14,H21,H30,H39,H56,H69,H79,H89,H98,H106,H128,H130,H135)</f>
        <v>36131</v>
      </c>
      <c r="I9" s="65">
        <f>SUM(I14,I21,I30,I39,I56,I69,I79,I89,I98,I106,I128,I130,I135)</f>
        <v>33814</v>
      </c>
    </row>
    <row r="10" spans="1:12" ht="13.5" customHeight="1" x14ac:dyDescent="0.2">
      <c r="A10" s="8"/>
      <c r="B10" s="9"/>
      <c r="C10" s="57"/>
      <c r="D10" s="9"/>
      <c r="E10" s="9"/>
      <c r="F10" s="9"/>
      <c r="G10" s="57"/>
      <c r="H10" s="9"/>
      <c r="I10" s="65"/>
    </row>
    <row r="11" spans="1:12" ht="13.5" customHeight="1" x14ac:dyDescent="0.2">
      <c r="A11" s="82" t="s">
        <v>8</v>
      </c>
      <c r="B11" s="9">
        <f t="shared" ref="B11:B12" si="0">SUM(D11,E11)</f>
        <v>61955</v>
      </c>
      <c r="C11" s="57">
        <f>B11/$B$9*100</f>
        <v>88.548887332599662</v>
      </c>
      <c r="D11" s="11">
        <v>32035</v>
      </c>
      <c r="E11" s="11">
        <v>29920</v>
      </c>
      <c r="F11" s="9">
        <f>SUM(H11,I11)</f>
        <v>41922</v>
      </c>
      <c r="G11" s="57">
        <f>F11/$F$9*100</f>
        <v>59.93566373579241</v>
      </c>
      <c r="H11" s="90">
        <v>21649</v>
      </c>
      <c r="I11" s="66">
        <v>20273</v>
      </c>
    </row>
    <row r="12" spans="1:12" ht="13.5" customHeight="1" x14ac:dyDescent="0.2">
      <c r="A12" s="82" t="s">
        <v>9</v>
      </c>
      <c r="B12" s="9">
        <f t="shared" si="0"/>
        <v>8012</v>
      </c>
      <c r="C12" s="57">
        <f>B12/$B$9*100</f>
        <v>11.451112667400345</v>
      </c>
      <c r="D12" s="60">
        <v>4109</v>
      </c>
      <c r="E12" s="60">
        <v>3903</v>
      </c>
      <c r="F12" s="9">
        <f>SUM(H12,I12)</f>
        <v>28023</v>
      </c>
      <c r="G12" s="57">
        <f t="shared" ref="G12:G60" si="1">F12/$F$9*100</f>
        <v>40.06433626420759</v>
      </c>
      <c r="H12" s="90">
        <v>14482</v>
      </c>
      <c r="I12" s="66">
        <v>13541</v>
      </c>
    </row>
    <row r="13" spans="1:12" ht="13.5" customHeight="1" x14ac:dyDescent="0.2">
      <c r="A13" s="12"/>
      <c r="B13" s="9"/>
      <c r="C13" s="57"/>
      <c r="D13" s="40"/>
      <c r="E13" s="40"/>
      <c r="F13" s="9"/>
      <c r="G13" s="57"/>
      <c r="H13" s="92"/>
      <c r="I13" s="92"/>
      <c r="J13" s="61"/>
    </row>
    <row r="14" spans="1:12" s="61" customFormat="1" ht="13.5" customHeight="1" x14ac:dyDescent="0.2">
      <c r="A14" s="82" t="s">
        <v>10</v>
      </c>
      <c r="B14" s="9">
        <f t="shared" ref="B14:B60" si="2">SUM(D14,E14)</f>
        <v>4641</v>
      </c>
      <c r="C14" s="57">
        <f t="shared" ref="C14:C60" si="3">B14/$B$9*100</f>
        <v>6.6331270456072149</v>
      </c>
      <c r="D14" s="9">
        <f>SUM(D16:D19)</f>
        <v>2404</v>
      </c>
      <c r="E14" s="9">
        <f>SUM(E16:E19)</f>
        <v>2237</v>
      </c>
      <c r="F14" s="9">
        <f t="shared" ref="F14:F60" si="4">SUM(H14,I14)</f>
        <v>4383</v>
      </c>
      <c r="G14" s="57">
        <f t="shared" si="1"/>
        <v>6.2663521338194288</v>
      </c>
      <c r="H14" s="9">
        <f>SUM(H16:H19)</f>
        <v>2260</v>
      </c>
      <c r="I14" s="65">
        <f>SUM(I16:I19)</f>
        <v>2123</v>
      </c>
      <c r="J14" s="39"/>
    </row>
    <row r="15" spans="1:12" ht="13.5" customHeight="1" x14ac:dyDescent="0.2">
      <c r="A15" s="8"/>
      <c r="B15" s="58"/>
      <c r="C15" s="57"/>
      <c r="D15" s="10"/>
      <c r="E15" s="10"/>
      <c r="F15" s="9"/>
      <c r="G15" s="57"/>
      <c r="H15" s="9"/>
      <c r="I15" s="69"/>
    </row>
    <row r="16" spans="1:12" ht="13.5" customHeight="1" x14ac:dyDescent="0.2">
      <c r="A16" s="82" t="s">
        <v>11</v>
      </c>
      <c r="B16" s="9">
        <f>SUM(D16,E16)</f>
        <v>300</v>
      </c>
      <c r="C16" s="57">
        <f t="shared" si="3"/>
        <v>0.42877356468049221</v>
      </c>
      <c r="D16" s="41">
        <v>145</v>
      </c>
      <c r="E16" s="41">
        <v>155</v>
      </c>
      <c r="F16" s="9">
        <f>SUM(H16,I16)</f>
        <v>476</v>
      </c>
      <c r="G16" s="57">
        <f t="shared" si="1"/>
        <v>0.68053470584030318</v>
      </c>
      <c r="H16" s="86">
        <v>234</v>
      </c>
      <c r="I16" s="91">
        <v>242</v>
      </c>
    </row>
    <row r="17" spans="1:14" ht="13.5" customHeight="1" x14ac:dyDescent="0.2">
      <c r="A17" s="82" t="s">
        <v>12</v>
      </c>
      <c r="B17" s="9">
        <f>SUM(D17,E17)</f>
        <v>3432</v>
      </c>
      <c r="C17" s="57">
        <f t="shared" si="3"/>
        <v>4.9051695799448316</v>
      </c>
      <c r="D17" s="41">
        <v>1800</v>
      </c>
      <c r="E17" s="41">
        <v>1632</v>
      </c>
      <c r="F17" s="9">
        <f>SUM(H17,I17)</f>
        <v>2739</v>
      </c>
      <c r="G17" s="57">
        <f t="shared" si="1"/>
        <v>3.9159339481020803</v>
      </c>
      <c r="H17" s="86">
        <v>1407</v>
      </c>
      <c r="I17" s="91">
        <v>1332</v>
      </c>
    </row>
    <row r="18" spans="1:14" ht="13.5" customHeight="1" x14ac:dyDescent="0.2">
      <c r="A18" s="82" t="s">
        <v>13</v>
      </c>
      <c r="B18" s="9">
        <f>SUM(D18,E18)</f>
        <v>453</v>
      </c>
      <c r="C18" s="57">
        <f t="shared" si="3"/>
        <v>0.64744808266754328</v>
      </c>
      <c r="D18" s="40">
        <v>235</v>
      </c>
      <c r="E18" s="40">
        <v>218</v>
      </c>
      <c r="F18" s="9">
        <f>SUM(H18,I18)</f>
        <v>422</v>
      </c>
      <c r="G18" s="57">
        <f t="shared" si="1"/>
        <v>0.60333118879119307</v>
      </c>
      <c r="H18" s="86">
        <v>234</v>
      </c>
      <c r="I18" s="91">
        <v>188</v>
      </c>
      <c r="J18" s="49"/>
    </row>
    <row r="19" spans="1:14" s="49" customFormat="1" ht="13.5" customHeight="1" x14ac:dyDescent="0.2">
      <c r="A19" s="62" t="s">
        <v>14</v>
      </c>
      <c r="B19" s="9">
        <f>SUM(D19,E19)</f>
        <v>456</v>
      </c>
      <c r="C19" s="57">
        <f t="shared" si="3"/>
        <v>0.65173581831434824</v>
      </c>
      <c r="D19" s="41">
        <v>224</v>
      </c>
      <c r="E19" s="41">
        <v>232</v>
      </c>
      <c r="F19" s="9">
        <f>SUM(H19,I19)</f>
        <v>746</v>
      </c>
      <c r="G19" s="57">
        <f t="shared" si="1"/>
        <v>1.0665522910858531</v>
      </c>
      <c r="H19" s="86">
        <v>385</v>
      </c>
      <c r="I19" s="91">
        <v>361</v>
      </c>
      <c r="J19" s="39"/>
    </row>
    <row r="20" spans="1:14" ht="13.5" customHeight="1" x14ac:dyDescent="0.2">
      <c r="A20" s="12"/>
      <c r="B20" s="58"/>
      <c r="C20" s="57"/>
      <c r="D20" s="10"/>
      <c r="E20" s="10"/>
      <c r="F20" s="9"/>
      <c r="G20" s="57"/>
      <c r="H20" s="54"/>
      <c r="I20" s="70"/>
    </row>
    <row r="21" spans="1:14" s="61" customFormat="1" ht="13.5" customHeight="1" x14ac:dyDescent="0.2">
      <c r="A21" s="82" t="s">
        <v>15</v>
      </c>
      <c r="B21" s="9">
        <f t="shared" si="2"/>
        <v>4390</v>
      </c>
      <c r="C21" s="57">
        <f t="shared" si="3"/>
        <v>6.2743864964912035</v>
      </c>
      <c r="D21" s="15">
        <f>SUM(D23:D28)</f>
        <v>2250</v>
      </c>
      <c r="E21" s="15">
        <f>SUM(E23:E28)</f>
        <v>2140</v>
      </c>
      <c r="F21" s="9">
        <f t="shared" si="4"/>
        <v>4105</v>
      </c>
      <c r="G21" s="57">
        <f t="shared" si="1"/>
        <v>5.8688969904925301</v>
      </c>
      <c r="H21" s="15">
        <f>SUM(H23:H28)</f>
        <v>2100</v>
      </c>
      <c r="I21" s="71">
        <f>SUM(I23:I28)</f>
        <v>2005</v>
      </c>
    </row>
    <row r="22" spans="1:14" ht="13.5" customHeight="1" x14ac:dyDescent="0.2">
      <c r="A22" s="8"/>
      <c r="B22" s="58"/>
      <c r="C22" s="57"/>
      <c r="D22" s="10"/>
      <c r="E22" s="10"/>
      <c r="F22" s="9"/>
      <c r="G22" s="57"/>
      <c r="H22" s="14"/>
      <c r="I22" s="70"/>
    </row>
    <row r="23" spans="1:14" ht="13.5" customHeight="1" x14ac:dyDescent="0.2">
      <c r="A23" s="82" t="s">
        <v>16</v>
      </c>
      <c r="B23" s="9">
        <f t="shared" si="2"/>
        <v>1651</v>
      </c>
      <c r="C23" s="57">
        <f t="shared" si="3"/>
        <v>2.3596838509583091</v>
      </c>
      <c r="D23" s="41">
        <v>866</v>
      </c>
      <c r="E23" s="41">
        <v>785</v>
      </c>
      <c r="F23" s="9">
        <f t="shared" si="4"/>
        <v>761</v>
      </c>
      <c r="G23" s="57">
        <f t="shared" si="1"/>
        <v>1.0879977124883837</v>
      </c>
      <c r="H23" s="87">
        <v>388</v>
      </c>
      <c r="I23" s="91">
        <v>373</v>
      </c>
      <c r="J23" s="61"/>
    </row>
    <row r="24" spans="1:14" ht="13.5" customHeight="1" x14ac:dyDescent="0.2">
      <c r="A24" s="82" t="s">
        <v>17</v>
      </c>
      <c r="B24" s="9">
        <f t="shared" si="2"/>
        <v>95</v>
      </c>
      <c r="C24" s="57">
        <f t="shared" si="3"/>
        <v>0.13577829548215586</v>
      </c>
      <c r="D24" s="41">
        <v>54</v>
      </c>
      <c r="E24" s="41">
        <v>41</v>
      </c>
      <c r="F24" s="9">
        <f t="shared" si="4"/>
        <v>863</v>
      </c>
      <c r="G24" s="57">
        <f t="shared" si="1"/>
        <v>1.2338265780255915</v>
      </c>
      <c r="H24" s="87">
        <v>435</v>
      </c>
      <c r="I24" s="91">
        <v>428</v>
      </c>
      <c r="K24" s="61"/>
      <c r="L24" s="61"/>
      <c r="M24" s="61"/>
      <c r="N24" s="61"/>
    </row>
    <row r="25" spans="1:14" ht="13.5" customHeight="1" x14ac:dyDescent="0.2">
      <c r="A25" s="82" t="s">
        <v>18</v>
      </c>
      <c r="B25" s="9">
        <f t="shared" si="2"/>
        <v>26</v>
      </c>
      <c r="C25" s="57">
        <f t="shared" si="3"/>
        <v>3.7160375605642657E-2</v>
      </c>
      <c r="D25" s="41">
        <v>11</v>
      </c>
      <c r="E25" s="41">
        <v>15</v>
      </c>
      <c r="F25" s="9">
        <f t="shared" si="4"/>
        <v>507</v>
      </c>
      <c r="G25" s="57">
        <f t="shared" si="1"/>
        <v>0.72485524340553287</v>
      </c>
      <c r="H25" s="87">
        <v>256</v>
      </c>
      <c r="I25" s="91">
        <v>251</v>
      </c>
      <c r="J25" s="43"/>
    </row>
    <row r="26" spans="1:14" ht="13.5" customHeight="1" x14ac:dyDescent="0.2">
      <c r="A26" s="82" t="s">
        <v>19</v>
      </c>
      <c r="B26" s="9">
        <f t="shared" si="2"/>
        <v>8</v>
      </c>
      <c r="C26" s="57">
        <f t="shared" si="3"/>
        <v>1.1433961724813126E-2</v>
      </c>
      <c r="D26" s="41">
        <v>6</v>
      </c>
      <c r="E26" s="41">
        <v>2</v>
      </c>
      <c r="F26" s="9">
        <f t="shared" si="4"/>
        <v>279</v>
      </c>
      <c r="G26" s="57">
        <f t="shared" si="1"/>
        <v>0.39888483808706843</v>
      </c>
      <c r="H26" s="87">
        <v>159</v>
      </c>
      <c r="I26" s="91">
        <v>120</v>
      </c>
    </row>
    <row r="27" spans="1:14" ht="13.5" customHeight="1" x14ac:dyDescent="0.2">
      <c r="A27" s="82" t="s">
        <v>20</v>
      </c>
      <c r="B27" s="9">
        <f t="shared" si="2"/>
        <v>6</v>
      </c>
      <c r="C27" s="57">
        <f t="shared" si="3"/>
        <v>8.5754712936098442E-3</v>
      </c>
      <c r="D27" s="41">
        <v>3</v>
      </c>
      <c r="E27" s="41">
        <v>3</v>
      </c>
      <c r="F27" s="9">
        <f t="shared" si="4"/>
        <v>85</v>
      </c>
      <c r="G27" s="57">
        <f t="shared" si="1"/>
        <v>0.12152405461433984</v>
      </c>
      <c r="H27" s="87">
        <v>41</v>
      </c>
      <c r="I27" s="91">
        <v>44</v>
      </c>
    </row>
    <row r="28" spans="1:14" ht="13.5" customHeight="1" x14ac:dyDescent="0.2">
      <c r="A28" s="82" t="s">
        <v>21</v>
      </c>
      <c r="B28" s="9">
        <f t="shared" si="2"/>
        <v>2604</v>
      </c>
      <c r="C28" s="57">
        <f t="shared" si="3"/>
        <v>3.7217545414266722</v>
      </c>
      <c r="D28" s="41">
        <v>1310</v>
      </c>
      <c r="E28" s="41">
        <v>1294</v>
      </c>
      <c r="F28" s="9">
        <f t="shared" si="4"/>
        <v>1610</v>
      </c>
      <c r="G28" s="57">
        <f t="shared" si="1"/>
        <v>2.3018085638716133</v>
      </c>
      <c r="H28" s="87">
        <v>821</v>
      </c>
      <c r="I28" s="91">
        <v>789</v>
      </c>
    </row>
    <row r="29" spans="1:14" ht="13.5" customHeight="1" x14ac:dyDescent="0.2">
      <c r="A29" s="12"/>
      <c r="B29" s="58"/>
      <c r="C29" s="57"/>
      <c r="D29" s="40"/>
      <c r="E29" s="13"/>
      <c r="F29" s="9"/>
      <c r="G29" s="57"/>
      <c r="H29" s="41"/>
      <c r="I29" s="72"/>
    </row>
    <row r="30" spans="1:14" s="61" customFormat="1" ht="13.5" customHeight="1" x14ac:dyDescent="0.2">
      <c r="A30" s="82" t="s">
        <v>22</v>
      </c>
      <c r="B30" s="9">
        <f t="shared" si="2"/>
        <v>4611</v>
      </c>
      <c r="C30" s="57">
        <f t="shared" si="3"/>
        <v>6.5902496891391662</v>
      </c>
      <c r="D30" s="9">
        <f>SUM(D32:D37)</f>
        <v>2410</v>
      </c>
      <c r="E30" s="9">
        <f>SUM(E32:E37)</f>
        <v>2201</v>
      </c>
      <c r="F30" s="9">
        <f t="shared" si="4"/>
        <v>4946</v>
      </c>
      <c r="G30" s="57">
        <f t="shared" si="1"/>
        <v>7.0712702837944104</v>
      </c>
      <c r="H30" s="9">
        <f>SUM(H32:H37)</f>
        <v>2582</v>
      </c>
      <c r="I30" s="65">
        <f>SUM(I32:I37)</f>
        <v>2364</v>
      </c>
    </row>
    <row r="31" spans="1:14" ht="13.5" customHeight="1" x14ac:dyDescent="0.2">
      <c r="A31" s="8"/>
      <c r="B31" s="58"/>
      <c r="C31" s="57"/>
      <c r="D31" s="10"/>
      <c r="E31" s="10"/>
      <c r="F31" s="9"/>
      <c r="G31" s="57"/>
      <c r="H31" s="14"/>
      <c r="I31" s="70"/>
    </row>
    <row r="32" spans="1:14" s="42" customFormat="1" ht="13.5" customHeight="1" x14ac:dyDescent="0.2">
      <c r="A32" s="82" t="s">
        <v>23</v>
      </c>
      <c r="B32" s="9">
        <f t="shared" si="2"/>
        <v>4385</v>
      </c>
      <c r="C32" s="57">
        <f t="shared" si="3"/>
        <v>6.2672402704131951</v>
      </c>
      <c r="D32" s="41">
        <v>2291</v>
      </c>
      <c r="E32" s="41">
        <v>2094</v>
      </c>
      <c r="F32" s="9">
        <f t="shared" si="4"/>
        <v>4156</v>
      </c>
      <c r="G32" s="57">
        <f t="shared" si="1"/>
        <v>5.9418114232611332</v>
      </c>
      <c r="H32" s="11">
        <v>2176</v>
      </c>
      <c r="I32" s="66">
        <v>1980</v>
      </c>
      <c r="J32" s="39"/>
      <c r="K32" s="39"/>
      <c r="L32" s="39"/>
      <c r="M32" s="39"/>
      <c r="N32" s="39"/>
    </row>
    <row r="33" spans="1:14" ht="13.5" customHeight="1" x14ac:dyDescent="0.2">
      <c r="A33" s="82" t="s">
        <v>24</v>
      </c>
      <c r="B33" s="9">
        <f t="shared" si="2"/>
        <v>20</v>
      </c>
      <c r="C33" s="57">
        <f t="shared" si="3"/>
        <v>2.8584904312032814E-2</v>
      </c>
      <c r="D33" s="88">
        <v>11</v>
      </c>
      <c r="E33" s="88">
        <v>9</v>
      </c>
      <c r="F33" s="9">
        <f t="shared" si="4"/>
        <v>191</v>
      </c>
      <c r="G33" s="57">
        <f t="shared" si="1"/>
        <v>0.27307169919222246</v>
      </c>
      <c r="H33" s="11">
        <v>112</v>
      </c>
      <c r="I33" s="66">
        <v>79</v>
      </c>
    </row>
    <row r="34" spans="1:14" ht="13.5" customHeight="1" x14ac:dyDescent="0.2">
      <c r="A34" s="82" t="s">
        <v>25</v>
      </c>
      <c r="B34" s="9">
        <f t="shared" si="2"/>
        <v>132</v>
      </c>
      <c r="C34" s="57">
        <f t="shared" si="3"/>
        <v>0.18866036845941658</v>
      </c>
      <c r="D34" s="41">
        <v>71</v>
      </c>
      <c r="E34" s="41">
        <v>61</v>
      </c>
      <c r="F34" s="9">
        <f t="shared" si="4"/>
        <v>254</v>
      </c>
      <c r="G34" s="57">
        <f t="shared" si="1"/>
        <v>0.36314246908285081</v>
      </c>
      <c r="H34" s="11">
        <v>123</v>
      </c>
      <c r="I34" s="66">
        <v>131</v>
      </c>
    </row>
    <row r="35" spans="1:14" ht="13.5" customHeight="1" x14ac:dyDescent="0.2">
      <c r="A35" s="82" t="s">
        <v>26</v>
      </c>
      <c r="B35" s="9">
        <f t="shared" si="2"/>
        <v>7</v>
      </c>
      <c r="C35" s="57">
        <f t="shared" si="3"/>
        <v>1.0004716509211486E-2</v>
      </c>
      <c r="D35" s="89">
        <v>5</v>
      </c>
      <c r="E35" s="89">
        <v>2</v>
      </c>
      <c r="F35" s="9">
        <f t="shared" si="4"/>
        <v>170</v>
      </c>
      <c r="G35" s="57">
        <f t="shared" si="1"/>
        <v>0.24304810922867967</v>
      </c>
      <c r="H35" s="11">
        <v>78</v>
      </c>
      <c r="I35" s="66">
        <v>92</v>
      </c>
      <c r="J35" s="61"/>
    </row>
    <row r="36" spans="1:14" ht="13.5" customHeight="1" x14ac:dyDescent="0.2">
      <c r="A36" s="82" t="s">
        <v>27</v>
      </c>
      <c r="B36" s="9">
        <f t="shared" si="2"/>
        <v>8</v>
      </c>
      <c r="C36" s="57">
        <f t="shared" si="3"/>
        <v>1.1433961724813126E-2</v>
      </c>
      <c r="D36" s="41">
        <v>4</v>
      </c>
      <c r="E36" s="41">
        <v>4</v>
      </c>
      <c r="F36" s="9">
        <f t="shared" si="4"/>
        <v>82</v>
      </c>
      <c r="G36" s="57">
        <f t="shared" si="1"/>
        <v>0.11723497033383373</v>
      </c>
      <c r="H36" s="11">
        <v>45</v>
      </c>
      <c r="I36" s="66">
        <v>37</v>
      </c>
      <c r="K36" s="61"/>
      <c r="L36" s="61"/>
      <c r="M36" s="61"/>
      <c r="N36" s="61"/>
    </row>
    <row r="37" spans="1:14" ht="13.5" customHeight="1" x14ac:dyDescent="0.2">
      <c r="A37" s="82" t="s">
        <v>103</v>
      </c>
      <c r="B37" s="9">
        <f t="shared" si="2"/>
        <v>59</v>
      </c>
      <c r="C37" s="57">
        <f t="shared" si="3"/>
        <v>8.4325467720496802E-2</v>
      </c>
      <c r="D37" s="41">
        <v>28</v>
      </c>
      <c r="E37" s="41">
        <v>31</v>
      </c>
      <c r="F37" s="9">
        <f t="shared" si="4"/>
        <v>93</v>
      </c>
      <c r="G37" s="57">
        <f t="shared" si="1"/>
        <v>0.13296161269568946</v>
      </c>
      <c r="H37" s="11">
        <v>48</v>
      </c>
      <c r="I37" s="66">
        <v>45</v>
      </c>
      <c r="J37" s="42"/>
    </row>
    <row r="38" spans="1:14" ht="13.5" customHeight="1" x14ac:dyDescent="0.2">
      <c r="A38" s="12"/>
      <c r="B38" s="58"/>
      <c r="C38" s="57"/>
      <c r="D38" s="40"/>
      <c r="E38" s="40"/>
      <c r="F38" s="9"/>
      <c r="G38" s="57"/>
      <c r="H38" s="41"/>
      <c r="I38" s="92"/>
    </row>
    <row r="39" spans="1:14" s="61" customFormat="1" ht="13.5" customHeight="1" x14ac:dyDescent="0.2">
      <c r="A39" s="82" t="s">
        <v>28</v>
      </c>
      <c r="B39" s="9">
        <f>SUM(D39,E39)</f>
        <v>10596</v>
      </c>
      <c r="C39" s="57">
        <f t="shared" si="3"/>
        <v>15.144282304514986</v>
      </c>
      <c r="D39" s="9">
        <f>SUM(D41:D54)</f>
        <v>5531</v>
      </c>
      <c r="E39" s="9">
        <f>SUM(E41:E54)</f>
        <v>5065</v>
      </c>
      <c r="F39" s="9">
        <f t="shared" si="4"/>
        <v>8061</v>
      </c>
      <c r="G39" s="57">
        <f t="shared" si="1"/>
        <v>11.524769461719924</v>
      </c>
      <c r="H39" s="9">
        <f>SUM(H41:H54)</f>
        <v>4229</v>
      </c>
      <c r="I39" s="65">
        <f>SUM(I41:I54)</f>
        <v>3832</v>
      </c>
    </row>
    <row r="40" spans="1:14" ht="13.5" customHeight="1" x14ac:dyDescent="0.2">
      <c r="A40" s="8"/>
      <c r="B40" s="9"/>
      <c r="C40" s="57"/>
      <c r="D40" s="15"/>
      <c r="E40" s="15"/>
      <c r="F40" s="9"/>
      <c r="G40" s="57"/>
      <c r="H40" s="16"/>
      <c r="I40" s="73"/>
    </row>
    <row r="41" spans="1:14" ht="13.5" customHeight="1" x14ac:dyDescent="0.2">
      <c r="A41" s="82" t="s">
        <v>29</v>
      </c>
      <c r="B41" s="9">
        <f t="shared" si="2"/>
        <v>15</v>
      </c>
      <c r="C41" s="57">
        <f t="shared" si="3"/>
        <v>2.1438678234024611E-2</v>
      </c>
      <c r="D41" s="115">
        <v>12</v>
      </c>
      <c r="E41" s="110">
        <v>3</v>
      </c>
      <c r="F41" s="9">
        <f t="shared" si="4"/>
        <v>331</v>
      </c>
      <c r="G41" s="57">
        <f t="shared" si="1"/>
        <v>0.47322896561584105</v>
      </c>
      <c r="H41" s="11">
        <v>192</v>
      </c>
      <c r="I41" s="66">
        <v>139</v>
      </c>
      <c r="K41" s="42"/>
      <c r="L41" s="42"/>
      <c r="M41" s="42"/>
      <c r="N41" s="42"/>
    </row>
    <row r="42" spans="1:14" ht="13.5" customHeight="1" x14ac:dyDescent="0.2">
      <c r="A42" s="82" t="s">
        <v>30</v>
      </c>
      <c r="B42" s="9">
        <f t="shared" si="2"/>
        <v>768</v>
      </c>
      <c r="C42" s="57">
        <f t="shared" si="3"/>
        <v>1.0976603255820601</v>
      </c>
      <c r="D42" s="115">
        <v>398</v>
      </c>
      <c r="E42" s="115">
        <v>370</v>
      </c>
      <c r="F42" s="9">
        <f t="shared" si="4"/>
        <v>1002</v>
      </c>
      <c r="G42" s="57">
        <f t="shared" si="1"/>
        <v>1.4325541496890413</v>
      </c>
      <c r="H42" s="11">
        <v>506</v>
      </c>
      <c r="I42" s="66">
        <v>496</v>
      </c>
    </row>
    <row r="43" spans="1:14" ht="13.5" customHeight="1" x14ac:dyDescent="0.2">
      <c r="A43" s="82" t="s">
        <v>31</v>
      </c>
      <c r="B43" s="9">
        <f t="shared" si="2"/>
        <v>4</v>
      </c>
      <c r="C43" s="57">
        <f t="shared" si="3"/>
        <v>5.7169808624065628E-3</v>
      </c>
      <c r="D43" s="110">
        <v>1</v>
      </c>
      <c r="E43" s="99">
        <v>3</v>
      </c>
      <c r="F43" s="9">
        <f t="shared" si="4"/>
        <v>388</v>
      </c>
      <c r="G43" s="57">
        <f t="shared" si="1"/>
        <v>0.55472156694545716</v>
      </c>
      <c r="H43" s="11">
        <v>186</v>
      </c>
      <c r="I43" s="66">
        <v>202</v>
      </c>
    </row>
    <row r="44" spans="1:14" ht="13.5" customHeight="1" x14ac:dyDescent="0.2">
      <c r="A44" s="82" t="s">
        <v>32</v>
      </c>
      <c r="B44" s="9">
        <f t="shared" si="2"/>
        <v>51</v>
      </c>
      <c r="C44" s="57">
        <f t="shared" si="3"/>
        <v>7.2891505995683684E-2</v>
      </c>
      <c r="D44" s="114">
        <v>20</v>
      </c>
      <c r="E44" s="114">
        <v>31</v>
      </c>
      <c r="F44" s="9">
        <f t="shared" si="4"/>
        <v>483</v>
      </c>
      <c r="G44" s="57">
        <f t="shared" si="1"/>
        <v>0.69054256916148393</v>
      </c>
      <c r="H44" s="11">
        <v>263</v>
      </c>
      <c r="I44" s="66">
        <v>220</v>
      </c>
    </row>
    <row r="45" spans="1:14" ht="13.5" customHeight="1" x14ac:dyDescent="0.2">
      <c r="A45" s="82" t="s">
        <v>33</v>
      </c>
      <c r="B45" s="9">
        <f t="shared" si="2"/>
        <v>27</v>
      </c>
      <c r="C45" s="57">
        <f t="shared" si="3"/>
        <v>3.85896208212443E-2</v>
      </c>
      <c r="D45" s="115">
        <v>12</v>
      </c>
      <c r="E45" s="115">
        <v>15</v>
      </c>
      <c r="F45" s="9">
        <f t="shared" si="4"/>
        <v>1155</v>
      </c>
      <c r="G45" s="57">
        <f t="shared" si="1"/>
        <v>1.6512974479948532</v>
      </c>
      <c r="H45" s="11">
        <v>600</v>
      </c>
      <c r="I45" s="66">
        <v>555</v>
      </c>
    </row>
    <row r="46" spans="1:14" ht="13.5" customHeight="1" x14ac:dyDescent="0.2">
      <c r="A46" s="82" t="s">
        <v>34</v>
      </c>
      <c r="B46" s="9">
        <f t="shared" si="2"/>
        <v>8303</v>
      </c>
      <c r="C46" s="57">
        <f t="shared" si="3"/>
        <v>11.867023025140423</v>
      </c>
      <c r="D46" s="115">
        <v>4342</v>
      </c>
      <c r="E46" s="115">
        <v>3961</v>
      </c>
      <c r="F46" s="9">
        <f t="shared" si="4"/>
        <v>2389</v>
      </c>
      <c r="G46" s="57">
        <f t="shared" si="1"/>
        <v>3.4155407820430339</v>
      </c>
      <c r="H46" s="11">
        <v>1284</v>
      </c>
      <c r="I46" s="66">
        <v>1105</v>
      </c>
    </row>
    <row r="47" spans="1:14" ht="13.5" customHeight="1" x14ac:dyDescent="0.2">
      <c r="A47" s="82" t="s">
        <v>35</v>
      </c>
      <c r="B47" s="9">
        <f t="shared" si="2"/>
        <v>11</v>
      </c>
      <c r="C47" s="57">
        <f t="shared" si="3"/>
        <v>1.5721697371618049E-2</v>
      </c>
      <c r="D47" s="115">
        <v>7</v>
      </c>
      <c r="E47" s="115">
        <v>4</v>
      </c>
      <c r="F47" s="9">
        <f t="shared" si="4"/>
        <v>575</v>
      </c>
      <c r="G47" s="57">
        <f t="shared" si="1"/>
        <v>0.82207448709700481</v>
      </c>
      <c r="H47" s="11">
        <v>305</v>
      </c>
      <c r="I47" s="66">
        <v>270</v>
      </c>
      <c r="J47" s="61"/>
    </row>
    <row r="48" spans="1:14" ht="13.5" customHeight="1" x14ac:dyDescent="0.2">
      <c r="A48" s="82" t="s">
        <v>36</v>
      </c>
      <c r="B48" s="9">
        <f t="shared" si="2"/>
        <v>5</v>
      </c>
      <c r="C48" s="57">
        <f t="shared" si="3"/>
        <v>7.1462260780082035E-3</v>
      </c>
      <c r="D48" s="110">
        <v>5</v>
      </c>
      <c r="E48" s="99">
        <v>0</v>
      </c>
      <c r="F48" s="9">
        <f t="shared" si="4"/>
        <v>185</v>
      </c>
      <c r="G48" s="57">
        <f t="shared" si="1"/>
        <v>0.26449353063121023</v>
      </c>
      <c r="H48" s="11">
        <v>93</v>
      </c>
      <c r="I48" s="98">
        <v>92</v>
      </c>
      <c r="K48" s="61"/>
      <c r="L48" s="61"/>
      <c r="M48" s="61"/>
      <c r="N48" s="61"/>
    </row>
    <row r="49" spans="1:9" ht="13.5" customHeight="1" x14ac:dyDescent="0.2">
      <c r="A49" s="82" t="s">
        <v>37</v>
      </c>
      <c r="B49" s="96">
        <f t="shared" si="2"/>
        <v>0</v>
      </c>
      <c r="C49" s="122">
        <f>B49/$B$9*100</f>
        <v>0</v>
      </c>
      <c r="D49" s="110">
        <v>0</v>
      </c>
      <c r="E49" s="110">
        <v>0</v>
      </c>
      <c r="F49" s="9">
        <f>SUM(H49,I49)</f>
        <v>72</v>
      </c>
      <c r="G49" s="57">
        <f t="shared" si="1"/>
        <v>0.10293802273214668</v>
      </c>
      <c r="H49" s="97">
        <v>32</v>
      </c>
      <c r="I49" s="98">
        <v>40</v>
      </c>
    </row>
    <row r="50" spans="1:9" ht="13.5" customHeight="1" x14ac:dyDescent="0.2">
      <c r="A50" s="82" t="s">
        <v>38</v>
      </c>
      <c r="B50" s="9">
        <f t="shared" si="2"/>
        <v>62</v>
      </c>
      <c r="C50" s="57">
        <f t="shared" si="3"/>
        <v>8.8613203367301732E-2</v>
      </c>
      <c r="D50" s="115">
        <v>34</v>
      </c>
      <c r="E50" s="115">
        <v>28</v>
      </c>
      <c r="F50" s="9">
        <f t="shared" si="4"/>
        <v>443</v>
      </c>
      <c r="G50" s="57">
        <f t="shared" si="1"/>
        <v>0.63335477875473589</v>
      </c>
      <c r="H50" s="11">
        <v>229</v>
      </c>
      <c r="I50" s="66">
        <v>214</v>
      </c>
    </row>
    <row r="51" spans="1:9" ht="13.5" customHeight="1" x14ac:dyDescent="0.2">
      <c r="A51" s="82" t="s">
        <v>39</v>
      </c>
      <c r="B51" s="9">
        <f t="shared" si="2"/>
        <v>1195</v>
      </c>
      <c r="C51" s="57">
        <f t="shared" si="3"/>
        <v>1.7079480326439604</v>
      </c>
      <c r="D51" s="115">
        <v>620</v>
      </c>
      <c r="E51" s="115">
        <v>575</v>
      </c>
      <c r="F51" s="9">
        <f t="shared" si="4"/>
        <v>122</v>
      </c>
      <c r="G51" s="57">
        <f t="shared" si="1"/>
        <v>0.17442276074058188</v>
      </c>
      <c r="H51" s="11">
        <v>58</v>
      </c>
      <c r="I51" s="66">
        <v>64</v>
      </c>
    </row>
    <row r="52" spans="1:9" ht="13.5" customHeight="1" x14ac:dyDescent="0.2">
      <c r="A52" s="82" t="s">
        <v>42</v>
      </c>
      <c r="B52" s="9">
        <f t="shared" si="2"/>
        <v>9</v>
      </c>
      <c r="C52" s="57">
        <f t="shared" si="3"/>
        <v>1.2863206940414769E-2</v>
      </c>
      <c r="D52" s="110">
        <v>6</v>
      </c>
      <c r="E52" s="115">
        <v>3</v>
      </c>
      <c r="F52" s="9">
        <f t="shared" si="4"/>
        <v>142</v>
      </c>
      <c r="G52" s="57">
        <f t="shared" si="1"/>
        <v>0.20301665594395596</v>
      </c>
      <c r="H52" s="11">
        <v>76</v>
      </c>
      <c r="I52" s="66">
        <v>66</v>
      </c>
    </row>
    <row r="53" spans="1:9" ht="13.5" customHeight="1" x14ac:dyDescent="0.2">
      <c r="A53" s="62" t="s">
        <v>41</v>
      </c>
      <c r="B53" s="9">
        <f t="shared" si="2"/>
        <v>29</v>
      </c>
      <c r="C53" s="57">
        <f t="shared" si="3"/>
        <v>4.1448111252447579E-2</v>
      </c>
      <c r="D53" s="115">
        <v>14</v>
      </c>
      <c r="E53" s="115">
        <v>15</v>
      </c>
      <c r="F53" s="9">
        <f t="shared" si="4"/>
        <v>255</v>
      </c>
      <c r="G53" s="57">
        <f t="shared" si="1"/>
        <v>0.36457216384301949</v>
      </c>
      <c r="H53" s="11">
        <v>135</v>
      </c>
      <c r="I53" s="66">
        <v>120</v>
      </c>
    </row>
    <row r="54" spans="1:9" ht="13.5" customHeight="1" x14ac:dyDescent="0.2">
      <c r="A54" s="62" t="s">
        <v>104</v>
      </c>
      <c r="B54" s="9">
        <f t="shared" si="2"/>
        <v>117</v>
      </c>
      <c r="C54" s="57">
        <f t="shared" si="3"/>
        <v>0.16722169022539196</v>
      </c>
      <c r="D54" s="115">
        <v>60</v>
      </c>
      <c r="E54" s="115">
        <v>57</v>
      </c>
      <c r="F54" s="9">
        <f t="shared" si="4"/>
        <v>519</v>
      </c>
      <c r="G54" s="57">
        <f t="shared" si="1"/>
        <v>0.74201158052755734</v>
      </c>
      <c r="H54" s="11">
        <v>270</v>
      </c>
      <c r="I54" s="66">
        <v>249</v>
      </c>
    </row>
    <row r="55" spans="1:9" ht="13.5" customHeight="1" x14ac:dyDescent="0.2">
      <c r="A55" s="12"/>
      <c r="B55" s="58"/>
      <c r="C55" s="57"/>
      <c r="D55" s="40"/>
      <c r="E55" s="40"/>
      <c r="F55" s="9"/>
      <c r="G55" s="57"/>
      <c r="H55" s="41"/>
      <c r="I55" s="67"/>
    </row>
    <row r="56" spans="1:9" s="61" customFormat="1" ht="13.5" customHeight="1" x14ac:dyDescent="0.2">
      <c r="A56" s="82" t="s">
        <v>40</v>
      </c>
      <c r="B56" s="9">
        <f t="shared" si="2"/>
        <v>868</v>
      </c>
      <c r="C56" s="57">
        <f t="shared" si="3"/>
        <v>1.2405848471422243</v>
      </c>
      <c r="D56" s="9">
        <f>SUM(D58:D60)</f>
        <v>476</v>
      </c>
      <c r="E56" s="9">
        <f>SUM(E58:E60)</f>
        <v>392</v>
      </c>
      <c r="F56" s="9">
        <f t="shared" si="4"/>
        <v>1087</v>
      </c>
      <c r="G56" s="57">
        <f t="shared" si="1"/>
        <v>1.5540782043033812</v>
      </c>
      <c r="H56" s="9">
        <f>SUM(H58:H60)</f>
        <v>591</v>
      </c>
      <c r="I56" s="65">
        <f>SUM(I58:I60)</f>
        <v>496</v>
      </c>
    </row>
    <row r="57" spans="1:9" ht="13.5" customHeight="1" x14ac:dyDescent="0.2">
      <c r="A57" s="12"/>
      <c r="B57" s="9"/>
      <c r="C57" s="57"/>
      <c r="D57" s="40"/>
      <c r="E57" s="40"/>
      <c r="F57" s="9"/>
      <c r="G57" s="57"/>
      <c r="H57" s="9"/>
      <c r="I57" s="65"/>
    </row>
    <row r="58" spans="1:9" ht="13.5" customHeight="1" x14ac:dyDescent="0.2">
      <c r="A58" s="82" t="s">
        <v>105</v>
      </c>
      <c r="B58" s="9">
        <f t="shared" si="2"/>
        <v>227</v>
      </c>
      <c r="C58" s="57">
        <f t="shared" si="3"/>
        <v>0.32443866394157245</v>
      </c>
      <c r="D58" s="41">
        <v>120</v>
      </c>
      <c r="E58" s="41">
        <v>107</v>
      </c>
      <c r="F58" s="9">
        <f t="shared" si="4"/>
        <v>253</v>
      </c>
      <c r="G58" s="57">
        <f t="shared" si="1"/>
        <v>0.36171277432268212</v>
      </c>
      <c r="H58" s="58">
        <v>135</v>
      </c>
      <c r="I58" s="116">
        <v>118</v>
      </c>
    </row>
    <row r="59" spans="1:9" ht="13.5" customHeight="1" x14ac:dyDescent="0.2">
      <c r="A59" s="82" t="s">
        <v>106</v>
      </c>
      <c r="B59" s="9">
        <f t="shared" si="2"/>
        <v>469</v>
      </c>
      <c r="C59" s="57">
        <f t="shared" si="3"/>
        <v>0.67031600611716946</v>
      </c>
      <c r="D59" s="41">
        <v>267</v>
      </c>
      <c r="E59" s="41">
        <v>202</v>
      </c>
      <c r="F59" s="9">
        <f t="shared" si="4"/>
        <v>475</v>
      </c>
      <c r="G59" s="57">
        <f t="shared" si="1"/>
        <v>0.67910501108013432</v>
      </c>
      <c r="H59" s="58">
        <v>273</v>
      </c>
      <c r="I59" s="116">
        <v>202</v>
      </c>
    </row>
    <row r="60" spans="1:9" ht="13.5" customHeight="1" x14ac:dyDescent="0.2">
      <c r="A60" s="83" t="s">
        <v>98</v>
      </c>
      <c r="B60" s="9">
        <f t="shared" si="2"/>
        <v>172</v>
      </c>
      <c r="C60" s="57">
        <f t="shared" si="3"/>
        <v>0.2458301770834822</v>
      </c>
      <c r="D60" s="92">
        <v>89</v>
      </c>
      <c r="E60" s="92">
        <v>83</v>
      </c>
      <c r="F60" s="9">
        <f t="shared" si="4"/>
        <v>359</v>
      </c>
      <c r="G60" s="57">
        <f t="shared" si="1"/>
        <v>0.51326041890056473</v>
      </c>
      <c r="H60" s="58">
        <v>183</v>
      </c>
      <c r="I60" s="116">
        <v>176</v>
      </c>
    </row>
    <row r="61" spans="1:9" ht="15" customHeight="1" x14ac:dyDescent="0.2">
      <c r="A61" s="142" t="s">
        <v>101</v>
      </c>
      <c r="B61" s="142"/>
      <c r="C61" s="142"/>
      <c r="D61" s="142"/>
      <c r="E61" s="142"/>
      <c r="F61" s="142"/>
      <c r="G61" s="142"/>
      <c r="H61" s="142"/>
      <c r="I61" s="142"/>
    </row>
    <row r="62" spans="1:9" ht="15" customHeight="1" x14ac:dyDescent="0.2">
      <c r="A62" s="141" t="s">
        <v>108</v>
      </c>
      <c r="B62" s="141"/>
      <c r="C62" s="141"/>
      <c r="D62" s="141"/>
      <c r="E62" s="141"/>
      <c r="F62" s="141"/>
      <c r="G62" s="141"/>
      <c r="H62" s="141"/>
      <c r="I62" s="141"/>
    </row>
    <row r="63" spans="1:9" ht="11.1" customHeight="1" x14ac:dyDescent="0.2">
      <c r="A63" s="74"/>
      <c r="B63" s="81"/>
      <c r="C63" s="81"/>
      <c r="D63" s="81"/>
      <c r="E63" s="81"/>
      <c r="F63" s="74"/>
      <c r="G63" s="74"/>
      <c r="H63" s="74"/>
      <c r="I63" s="74"/>
    </row>
    <row r="64" spans="1:9" ht="20.100000000000001" customHeight="1" x14ac:dyDescent="0.2">
      <c r="A64" s="130" t="s">
        <v>99</v>
      </c>
      <c r="B64" s="131" t="s">
        <v>0</v>
      </c>
      <c r="C64" s="132"/>
      <c r="D64" s="132"/>
      <c r="E64" s="132"/>
      <c r="F64" s="132"/>
      <c r="G64" s="132"/>
      <c r="H64" s="132"/>
      <c r="I64" s="132"/>
    </row>
    <row r="65" spans="1:9" ht="20.100000000000001" customHeight="1" x14ac:dyDescent="0.2">
      <c r="A65" s="130"/>
      <c r="B65" s="131" t="s">
        <v>1</v>
      </c>
      <c r="C65" s="132"/>
      <c r="D65" s="132"/>
      <c r="E65" s="133"/>
      <c r="F65" s="134" t="s">
        <v>2</v>
      </c>
      <c r="G65" s="135"/>
      <c r="H65" s="135"/>
      <c r="I65" s="136"/>
    </row>
    <row r="66" spans="1:9" ht="20.100000000000001" customHeight="1" x14ac:dyDescent="0.2">
      <c r="A66" s="130"/>
      <c r="B66" s="137" t="s">
        <v>3</v>
      </c>
      <c r="C66" s="137"/>
      <c r="D66" s="137" t="s">
        <v>4</v>
      </c>
      <c r="E66" s="137" t="s">
        <v>5</v>
      </c>
      <c r="F66" s="137" t="s">
        <v>3</v>
      </c>
      <c r="G66" s="137"/>
      <c r="H66" s="137" t="s">
        <v>4</v>
      </c>
      <c r="I66" s="139" t="s">
        <v>5</v>
      </c>
    </row>
    <row r="67" spans="1:9" ht="27.95" customHeight="1" x14ac:dyDescent="0.2">
      <c r="A67" s="130"/>
      <c r="B67" s="128" t="s">
        <v>6</v>
      </c>
      <c r="C67" s="129" t="s">
        <v>7</v>
      </c>
      <c r="D67" s="138"/>
      <c r="E67" s="138"/>
      <c r="F67" s="63" t="s">
        <v>6</v>
      </c>
      <c r="G67" s="129" t="s">
        <v>7</v>
      </c>
      <c r="H67" s="138"/>
      <c r="I67" s="140"/>
    </row>
    <row r="68" spans="1:9" ht="11.1" customHeight="1" x14ac:dyDescent="0.2">
      <c r="A68" s="17"/>
      <c r="B68" s="21"/>
      <c r="C68" s="18"/>
      <c r="D68" s="36"/>
      <c r="E68" s="36"/>
      <c r="F68" s="20"/>
      <c r="G68" s="21"/>
      <c r="H68" s="19"/>
      <c r="I68" s="22"/>
    </row>
    <row r="69" spans="1:9" s="61" customFormat="1" ht="13.9" customHeight="1" x14ac:dyDescent="0.2">
      <c r="A69" s="83" t="s">
        <v>43</v>
      </c>
      <c r="B69" s="9">
        <f>SUM(D69,E69)</f>
        <v>1899</v>
      </c>
      <c r="C69" s="57">
        <f>B69/$B$9*100</f>
        <v>2.7141366644275156</v>
      </c>
      <c r="D69" s="9">
        <f>SUM(D71:D77)</f>
        <v>994</v>
      </c>
      <c r="E69" s="9">
        <f>SUM(E71:E77)</f>
        <v>905</v>
      </c>
      <c r="F69" s="9">
        <f>SUM(H69,I69)</f>
        <v>1554</v>
      </c>
      <c r="G69" s="57">
        <f>F69/$F$9*100</f>
        <v>2.2217456573021663</v>
      </c>
      <c r="H69" s="9">
        <f>SUM(H71:H77)</f>
        <v>805</v>
      </c>
      <c r="I69" s="65">
        <f>SUM(I71:I77)</f>
        <v>749</v>
      </c>
    </row>
    <row r="70" spans="1:9" ht="13.9" customHeight="1" x14ac:dyDescent="0.2">
      <c r="A70" s="23"/>
      <c r="B70" s="9"/>
      <c r="C70" s="57"/>
      <c r="D70" s="10"/>
      <c r="E70" s="10"/>
      <c r="F70" s="9"/>
      <c r="G70" s="57"/>
      <c r="H70" s="55"/>
      <c r="I70" s="75"/>
    </row>
    <row r="71" spans="1:9" ht="13.9" customHeight="1" x14ac:dyDescent="0.2">
      <c r="A71" s="83" t="s">
        <v>44</v>
      </c>
      <c r="B71" s="96">
        <f t="shared" ref="B71:B119" si="5">SUM(D71,E71)</f>
        <v>1870</v>
      </c>
      <c r="C71" s="57">
        <f t="shared" ref="C71:C119" si="6">B71/$B$9*100</f>
        <v>2.6726885531750684</v>
      </c>
      <c r="D71" s="97">
        <v>977</v>
      </c>
      <c r="E71" s="97">
        <v>893</v>
      </c>
      <c r="F71" s="96">
        <f t="shared" ref="F71:F119" si="7">SUM(H71,I71)</f>
        <v>798</v>
      </c>
      <c r="G71" s="121">
        <f t="shared" ref="G71:G119" si="8">F71/$F$9*100</f>
        <v>1.1408964186146258</v>
      </c>
      <c r="H71" s="97">
        <v>419</v>
      </c>
      <c r="I71" s="98">
        <v>379</v>
      </c>
    </row>
    <row r="72" spans="1:9" ht="13.9" customHeight="1" x14ac:dyDescent="0.2">
      <c r="A72" s="83" t="s">
        <v>45</v>
      </c>
      <c r="B72" s="96">
        <f t="shared" si="5"/>
        <v>2</v>
      </c>
      <c r="C72" s="57">
        <f t="shared" si="6"/>
        <v>2.8584904312032814E-3</v>
      </c>
      <c r="D72" s="99">
        <v>2</v>
      </c>
      <c r="E72" s="99">
        <v>0</v>
      </c>
      <c r="F72" s="96">
        <f t="shared" si="7"/>
        <v>81</v>
      </c>
      <c r="G72" s="121">
        <f t="shared" si="8"/>
        <v>0.11580527557366503</v>
      </c>
      <c r="H72" s="97">
        <v>42</v>
      </c>
      <c r="I72" s="98">
        <v>39</v>
      </c>
    </row>
    <row r="73" spans="1:9" ht="13.9" customHeight="1" x14ac:dyDescent="0.2">
      <c r="A73" s="83" t="s">
        <v>46</v>
      </c>
      <c r="B73" s="96">
        <f t="shared" si="5"/>
        <v>1</v>
      </c>
      <c r="C73" s="57">
        <f t="shared" si="6"/>
        <v>1.4292452156016407E-3</v>
      </c>
      <c r="D73" s="99">
        <v>0</v>
      </c>
      <c r="E73" s="99">
        <v>1</v>
      </c>
      <c r="F73" s="96">
        <f t="shared" si="7"/>
        <v>79</v>
      </c>
      <c r="G73" s="121">
        <f t="shared" si="8"/>
        <v>0.11294588605332762</v>
      </c>
      <c r="H73" s="97">
        <v>38</v>
      </c>
      <c r="I73" s="98">
        <v>41</v>
      </c>
    </row>
    <row r="74" spans="1:9" ht="13.9" customHeight="1" x14ac:dyDescent="0.2">
      <c r="A74" s="94" t="s">
        <v>47</v>
      </c>
      <c r="B74" s="96">
        <f t="shared" si="5"/>
        <v>17</v>
      </c>
      <c r="C74" s="57">
        <f t="shared" si="6"/>
        <v>2.4297168665227895E-2</v>
      </c>
      <c r="D74" s="99">
        <v>10</v>
      </c>
      <c r="E74" s="99">
        <v>7</v>
      </c>
      <c r="F74" s="96">
        <f t="shared" si="7"/>
        <v>188</v>
      </c>
      <c r="G74" s="121">
        <f t="shared" si="8"/>
        <v>0.26878261491171634</v>
      </c>
      <c r="H74" s="97">
        <v>102</v>
      </c>
      <c r="I74" s="98">
        <v>86</v>
      </c>
    </row>
    <row r="75" spans="1:9" ht="13.9" customHeight="1" x14ac:dyDescent="0.2">
      <c r="A75" s="94" t="s">
        <v>48</v>
      </c>
      <c r="B75" s="96">
        <f t="shared" si="5"/>
        <v>1</v>
      </c>
      <c r="C75" s="57">
        <f t="shared" si="6"/>
        <v>1.4292452156016407E-3</v>
      </c>
      <c r="D75" s="99">
        <v>1</v>
      </c>
      <c r="E75" s="99">
        <v>0</v>
      </c>
      <c r="F75" s="96">
        <f t="shared" si="7"/>
        <v>131</v>
      </c>
      <c r="G75" s="121">
        <f t="shared" si="8"/>
        <v>0.18729001358210023</v>
      </c>
      <c r="H75" s="97">
        <v>64</v>
      </c>
      <c r="I75" s="98">
        <v>67</v>
      </c>
    </row>
    <row r="76" spans="1:9" ht="13.9" customHeight="1" x14ac:dyDescent="0.2">
      <c r="A76" s="94" t="s">
        <v>49</v>
      </c>
      <c r="B76" s="96">
        <f t="shared" si="5"/>
        <v>2</v>
      </c>
      <c r="C76" s="57">
        <f t="shared" si="6"/>
        <v>2.8584904312032814E-3</v>
      </c>
      <c r="D76" s="100">
        <v>1</v>
      </c>
      <c r="E76" s="97">
        <v>1</v>
      </c>
      <c r="F76" s="96">
        <f t="shared" si="7"/>
        <v>134</v>
      </c>
      <c r="G76" s="121">
        <f t="shared" si="8"/>
        <v>0.19157909786260632</v>
      </c>
      <c r="H76" s="97">
        <v>66</v>
      </c>
      <c r="I76" s="98">
        <v>68</v>
      </c>
    </row>
    <row r="77" spans="1:9" ht="13.9" customHeight="1" x14ac:dyDescent="0.2">
      <c r="A77" s="83" t="s">
        <v>50</v>
      </c>
      <c r="B77" s="96">
        <f t="shared" si="5"/>
        <v>6</v>
      </c>
      <c r="C77" s="57">
        <f t="shared" si="6"/>
        <v>8.5754712936098442E-3</v>
      </c>
      <c r="D77" s="100">
        <v>3</v>
      </c>
      <c r="E77" s="97">
        <v>3</v>
      </c>
      <c r="F77" s="96">
        <f t="shared" si="7"/>
        <v>143</v>
      </c>
      <c r="G77" s="121">
        <f t="shared" si="8"/>
        <v>0.20444635070412465</v>
      </c>
      <c r="H77" s="97">
        <v>74</v>
      </c>
      <c r="I77" s="98">
        <v>69</v>
      </c>
    </row>
    <row r="78" spans="1:9" ht="13.9" customHeight="1" x14ac:dyDescent="0.2">
      <c r="A78" s="1"/>
      <c r="B78" s="96"/>
      <c r="C78" s="57"/>
      <c r="D78" s="101"/>
      <c r="E78" s="101"/>
      <c r="F78" s="96"/>
      <c r="G78" s="121"/>
      <c r="H78" s="102"/>
      <c r="I78" s="103"/>
    </row>
    <row r="79" spans="1:9" s="61" customFormat="1" ht="13.9" customHeight="1" x14ac:dyDescent="0.2">
      <c r="A79" s="83" t="s">
        <v>51</v>
      </c>
      <c r="B79" s="96">
        <f t="shared" si="5"/>
        <v>737</v>
      </c>
      <c r="C79" s="57">
        <f t="shared" si="6"/>
        <v>1.0533537238984092</v>
      </c>
      <c r="D79" s="96">
        <f>SUM(D81:D87)</f>
        <v>365</v>
      </c>
      <c r="E79" s="96">
        <f>SUM(E81:E87)</f>
        <v>372</v>
      </c>
      <c r="F79" s="96">
        <f t="shared" si="7"/>
        <v>1167</v>
      </c>
      <c r="G79" s="121">
        <f t="shared" si="8"/>
        <v>1.6684537851168777</v>
      </c>
      <c r="H79" s="96">
        <f>SUM(H81:H87)</f>
        <v>595</v>
      </c>
      <c r="I79" s="104">
        <f>SUM(I81:I87)</f>
        <v>572</v>
      </c>
    </row>
    <row r="80" spans="1:9" ht="13.9" customHeight="1" x14ac:dyDescent="0.2">
      <c r="A80" s="23"/>
      <c r="B80" s="96"/>
      <c r="C80" s="57"/>
      <c r="D80" s="105"/>
      <c r="E80" s="105"/>
      <c r="F80" s="96"/>
      <c r="G80" s="121"/>
      <c r="H80" s="106"/>
      <c r="I80" s="107"/>
    </row>
    <row r="81" spans="1:14" ht="13.9" customHeight="1" x14ac:dyDescent="0.2">
      <c r="A81" s="83" t="s">
        <v>52</v>
      </c>
      <c r="B81" s="96">
        <f t="shared" si="5"/>
        <v>2</v>
      </c>
      <c r="C81" s="57">
        <f t="shared" si="6"/>
        <v>2.8584904312032814E-3</v>
      </c>
      <c r="D81" s="97">
        <v>0</v>
      </c>
      <c r="E81" s="99">
        <v>2</v>
      </c>
      <c r="F81" s="96">
        <f t="shared" si="7"/>
        <v>119</v>
      </c>
      <c r="G81" s="121">
        <f t="shared" si="8"/>
        <v>0.17013367646007579</v>
      </c>
      <c r="H81" s="97">
        <v>55</v>
      </c>
      <c r="I81" s="98">
        <v>64</v>
      </c>
      <c r="J81" s="61"/>
    </row>
    <row r="82" spans="1:14" ht="13.9" customHeight="1" x14ac:dyDescent="0.2">
      <c r="A82" s="83" t="s">
        <v>53</v>
      </c>
      <c r="B82" s="96">
        <f t="shared" si="5"/>
        <v>722</v>
      </c>
      <c r="C82" s="57">
        <f t="shared" si="6"/>
        <v>1.0319150456643846</v>
      </c>
      <c r="D82" s="97">
        <v>357</v>
      </c>
      <c r="E82" s="97">
        <v>365</v>
      </c>
      <c r="F82" s="96">
        <f t="shared" si="7"/>
        <v>372</v>
      </c>
      <c r="G82" s="121">
        <f t="shared" si="8"/>
        <v>0.53184645078275783</v>
      </c>
      <c r="H82" s="97">
        <v>182</v>
      </c>
      <c r="I82" s="98">
        <v>190</v>
      </c>
      <c r="K82" s="61"/>
      <c r="L82" s="61"/>
      <c r="M82" s="61"/>
      <c r="N82" s="61"/>
    </row>
    <row r="83" spans="1:14" ht="13.9" customHeight="1" x14ac:dyDescent="0.2">
      <c r="A83" s="94" t="s">
        <v>54</v>
      </c>
      <c r="B83" s="96">
        <f t="shared" si="5"/>
        <v>1</v>
      </c>
      <c r="C83" s="57">
        <f t="shared" si="6"/>
        <v>1.4292452156016407E-3</v>
      </c>
      <c r="D83" s="97">
        <v>0</v>
      </c>
      <c r="E83" s="97">
        <v>1</v>
      </c>
      <c r="F83" s="96">
        <f t="shared" si="7"/>
        <v>361</v>
      </c>
      <c r="G83" s="121">
        <f t="shared" si="8"/>
        <v>0.5161198084209021</v>
      </c>
      <c r="H83" s="97">
        <v>200</v>
      </c>
      <c r="I83" s="98">
        <v>161</v>
      </c>
    </row>
    <row r="84" spans="1:14" ht="13.9" customHeight="1" x14ac:dyDescent="0.2">
      <c r="A84" s="94" t="s">
        <v>55</v>
      </c>
      <c r="B84" s="96">
        <f t="shared" si="5"/>
        <v>3</v>
      </c>
      <c r="C84" s="57">
        <f t="shared" si="6"/>
        <v>4.2877356468049221E-3</v>
      </c>
      <c r="D84" s="97">
        <v>3</v>
      </c>
      <c r="E84" s="97">
        <v>0</v>
      </c>
      <c r="F84" s="96">
        <f t="shared" si="7"/>
        <v>120</v>
      </c>
      <c r="G84" s="121">
        <f t="shared" si="8"/>
        <v>0.17156337122024448</v>
      </c>
      <c r="H84" s="97">
        <v>53</v>
      </c>
      <c r="I84" s="98">
        <v>67</v>
      </c>
    </row>
    <row r="85" spans="1:14" ht="13.9" customHeight="1" x14ac:dyDescent="0.2">
      <c r="A85" s="94" t="s">
        <v>56</v>
      </c>
      <c r="B85" s="96">
        <f t="shared" si="5"/>
        <v>3</v>
      </c>
      <c r="C85" s="57">
        <f t="shared" si="6"/>
        <v>4.2877356468049221E-3</v>
      </c>
      <c r="D85" s="99">
        <v>2</v>
      </c>
      <c r="E85" s="99">
        <v>1</v>
      </c>
      <c r="F85" s="96">
        <f t="shared" si="7"/>
        <v>54</v>
      </c>
      <c r="G85" s="121">
        <f t="shared" si="8"/>
        <v>7.7203517049110007E-2</v>
      </c>
      <c r="H85" s="97">
        <v>32</v>
      </c>
      <c r="I85" s="98">
        <v>22</v>
      </c>
    </row>
    <row r="86" spans="1:14" ht="13.9" customHeight="1" x14ac:dyDescent="0.2">
      <c r="A86" s="94" t="s">
        <v>57</v>
      </c>
      <c r="B86" s="96">
        <f t="shared" si="5"/>
        <v>1</v>
      </c>
      <c r="C86" s="57">
        <f t="shared" si="6"/>
        <v>1.4292452156016407E-3</v>
      </c>
      <c r="D86" s="99">
        <v>1</v>
      </c>
      <c r="E86" s="99">
        <v>0</v>
      </c>
      <c r="F86" s="96">
        <f t="shared" si="7"/>
        <v>26</v>
      </c>
      <c r="G86" s="121">
        <f t="shared" si="8"/>
        <v>3.7172063764386302E-2</v>
      </c>
      <c r="H86" s="97">
        <v>14</v>
      </c>
      <c r="I86" s="98">
        <v>12</v>
      </c>
    </row>
    <row r="87" spans="1:14" ht="13.9" customHeight="1" x14ac:dyDescent="0.2">
      <c r="A87" s="94" t="s">
        <v>58</v>
      </c>
      <c r="B87" s="96">
        <f t="shared" si="5"/>
        <v>5</v>
      </c>
      <c r="C87" s="57">
        <f t="shared" si="6"/>
        <v>7.1462260780082035E-3</v>
      </c>
      <c r="D87" s="99">
        <v>2</v>
      </c>
      <c r="E87" s="99">
        <v>3</v>
      </c>
      <c r="F87" s="96">
        <f t="shared" si="7"/>
        <v>115</v>
      </c>
      <c r="G87" s="121">
        <f t="shared" si="8"/>
        <v>0.16441489741940096</v>
      </c>
      <c r="H87" s="97">
        <v>59</v>
      </c>
      <c r="I87" s="98">
        <v>56</v>
      </c>
    </row>
    <row r="88" spans="1:14" ht="13.9" customHeight="1" x14ac:dyDescent="0.2">
      <c r="A88" s="12"/>
      <c r="B88" s="9"/>
      <c r="C88" s="57"/>
      <c r="D88" s="40"/>
      <c r="E88" s="40"/>
      <c r="F88" s="9"/>
      <c r="G88" s="57"/>
      <c r="H88" s="44"/>
      <c r="I88" s="76"/>
    </row>
    <row r="89" spans="1:14" s="61" customFormat="1" ht="13.9" customHeight="1" x14ac:dyDescent="0.2">
      <c r="A89" s="83" t="s">
        <v>59</v>
      </c>
      <c r="B89" s="9">
        <f t="shared" si="5"/>
        <v>27921</v>
      </c>
      <c r="C89" s="57">
        <f t="shared" si="6"/>
        <v>39.905955664813412</v>
      </c>
      <c r="D89" s="9">
        <f>SUM(D91:D96)</f>
        <v>14353</v>
      </c>
      <c r="E89" s="9">
        <f>SUM(E91:E96)</f>
        <v>13568</v>
      </c>
      <c r="F89" s="9">
        <f t="shared" si="7"/>
        <v>23027</v>
      </c>
      <c r="G89" s="57">
        <f t="shared" si="8"/>
        <v>32.921581242404748</v>
      </c>
      <c r="H89" s="9">
        <f>SUM(H91:H96)</f>
        <v>11787</v>
      </c>
      <c r="I89" s="65">
        <f>SUM(I91:I96)</f>
        <v>11240</v>
      </c>
    </row>
    <row r="90" spans="1:14" ht="13.9" customHeight="1" x14ac:dyDescent="0.2">
      <c r="A90" s="23"/>
      <c r="B90" s="9"/>
      <c r="C90" s="57"/>
      <c r="D90" s="10"/>
      <c r="E90" s="10"/>
      <c r="F90" s="9"/>
      <c r="G90" s="57"/>
      <c r="H90" s="14"/>
      <c r="I90" s="70"/>
    </row>
    <row r="91" spans="1:14" ht="13.9" customHeight="1" x14ac:dyDescent="0.2">
      <c r="A91" s="83" t="s">
        <v>60</v>
      </c>
      <c r="B91" s="96">
        <f>SUM(D91,E91)</f>
        <v>0</v>
      </c>
      <c r="C91" s="122">
        <f>B91/$B$9*100</f>
        <v>0</v>
      </c>
      <c r="D91" s="99">
        <v>0</v>
      </c>
      <c r="E91" s="99">
        <v>0</v>
      </c>
      <c r="F91" s="9">
        <f t="shared" si="7"/>
        <v>12</v>
      </c>
      <c r="G91" s="57">
        <f t="shared" si="8"/>
        <v>1.7156337122024447E-2</v>
      </c>
      <c r="H91" s="97">
        <v>3</v>
      </c>
      <c r="I91" s="98">
        <v>9</v>
      </c>
    </row>
    <row r="92" spans="1:14" ht="13.9" customHeight="1" x14ac:dyDescent="0.2">
      <c r="A92" s="83" t="s">
        <v>61</v>
      </c>
      <c r="B92" s="9">
        <f t="shared" si="5"/>
        <v>1871</v>
      </c>
      <c r="C92" s="57">
        <f t="shared" si="6"/>
        <v>2.6741177983906699</v>
      </c>
      <c r="D92" s="97">
        <v>944</v>
      </c>
      <c r="E92" s="97">
        <v>927</v>
      </c>
      <c r="F92" s="9">
        <f t="shared" si="7"/>
        <v>1258</v>
      </c>
      <c r="G92" s="57">
        <f t="shared" si="8"/>
        <v>1.7985560082922296</v>
      </c>
      <c r="H92" s="11">
        <v>642</v>
      </c>
      <c r="I92" s="66">
        <v>616</v>
      </c>
    </row>
    <row r="93" spans="1:14" ht="13.9" customHeight="1" x14ac:dyDescent="0.2">
      <c r="A93" s="94" t="s">
        <v>62</v>
      </c>
      <c r="B93" s="9">
        <f t="shared" si="5"/>
        <v>26</v>
      </c>
      <c r="C93" s="57">
        <f t="shared" si="6"/>
        <v>3.7160375605642657E-2</v>
      </c>
      <c r="D93" s="97">
        <v>14</v>
      </c>
      <c r="E93" s="97">
        <v>12</v>
      </c>
      <c r="F93" s="9">
        <f t="shared" si="7"/>
        <v>62</v>
      </c>
      <c r="G93" s="57">
        <f t="shared" si="8"/>
        <v>8.8641075130459643E-2</v>
      </c>
      <c r="H93" s="11">
        <v>30</v>
      </c>
      <c r="I93" s="66">
        <v>32</v>
      </c>
    </row>
    <row r="94" spans="1:14" s="42" customFormat="1" ht="13.9" customHeight="1" x14ac:dyDescent="0.2">
      <c r="A94" s="94" t="s">
        <v>63</v>
      </c>
      <c r="B94" s="9">
        <f t="shared" si="5"/>
        <v>21776</v>
      </c>
      <c r="C94" s="57">
        <f t="shared" si="6"/>
        <v>31.123243814941333</v>
      </c>
      <c r="D94" s="97">
        <v>11252</v>
      </c>
      <c r="E94" s="97">
        <v>10524</v>
      </c>
      <c r="F94" s="9">
        <f t="shared" si="7"/>
        <v>16862</v>
      </c>
      <c r="G94" s="57">
        <f t="shared" si="8"/>
        <v>24.107513045964687</v>
      </c>
      <c r="H94" s="11">
        <v>8639</v>
      </c>
      <c r="I94" s="66">
        <v>8223</v>
      </c>
      <c r="J94" s="39"/>
      <c r="K94" s="39"/>
      <c r="L94" s="39"/>
      <c r="M94" s="39"/>
      <c r="N94" s="39"/>
    </row>
    <row r="95" spans="1:14" ht="13.9" customHeight="1" x14ac:dyDescent="0.2">
      <c r="A95" s="94" t="s">
        <v>65</v>
      </c>
      <c r="B95" s="9">
        <f t="shared" si="5"/>
        <v>4245</v>
      </c>
      <c r="C95" s="57">
        <f t="shared" si="6"/>
        <v>6.0671459402289649</v>
      </c>
      <c r="D95" s="97">
        <v>2141</v>
      </c>
      <c r="E95" s="97">
        <v>2104</v>
      </c>
      <c r="F95" s="9">
        <f t="shared" si="7"/>
        <v>4822</v>
      </c>
      <c r="G95" s="57">
        <f t="shared" si="8"/>
        <v>6.8939881335334903</v>
      </c>
      <c r="H95" s="11">
        <v>2467</v>
      </c>
      <c r="I95" s="66">
        <v>2355</v>
      </c>
    </row>
    <row r="96" spans="1:14" ht="13.9" customHeight="1" x14ac:dyDescent="0.2">
      <c r="A96" s="94" t="s">
        <v>66</v>
      </c>
      <c r="B96" s="9">
        <f t="shared" si="5"/>
        <v>3</v>
      </c>
      <c r="C96" s="57">
        <f t="shared" si="6"/>
        <v>4.2877356468049221E-3</v>
      </c>
      <c r="D96" s="99">
        <v>2</v>
      </c>
      <c r="E96" s="99">
        <v>1</v>
      </c>
      <c r="F96" s="9">
        <f t="shared" si="7"/>
        <v>11</v>
      </c>
      <c r="G96" s="57">
        <f t="shared" si="8"/>
        <v>1.5726642361855746E-2</v>
      </c>
      <c r="H96" s="11">
        <v>6</v>
      </c>
      <c r="I96" s="66">
        <v>5</v>
      </c>
    </row>
    <row r="97" spans="1:14" ht="13.9" customHeight="1" x14ac:dyDescent="0.2">
      <c r="A97" s="64"/>
      <c r="B97" s="9"/>
      <c r="C97" s="57"/>
      <c r="D97" s="87"/>
      <c r="E97" s="87"/>
      <c r="F97" s="9"/>
      <c r="G97" s="57"/>
      <c r="H97" s="41"/>
      <c r="I97" s="92"/>
    </row>
    <row r="98" spans="1:14" s="61" customFormat="1" ht="13.9" customHeight="1" x14ac:dyDescent="0.2">
      <c r="A98" s="94" t="s">
        <v>67</v>
      </c>
      <c r="B98" s="9">
        <f t="shared" si="5"/>
        <v>5397</v>
      </c>
      <c r="C98" s="57">
        <f t="shared" si="6"/>
        <v>7.7136364286020553</v>
      </c>
      <c r="D98" s="9">
        <f>SUM(D100:D104)</f>
        <v>2777</v>
      </c>
      <c r="E98" s="9">
        <f>SUM(E100:E104)</f>
        <v>2620</v>
      </c>
      <c r="F98" s="9">
        <f t="shared" si="7"/>
        <v>9671</v>
      </c>
      <c r="G98" s="57">
        <f t="shared" si="8"/>
        <v>13.826578025591536</v>
      </c>
      <c r="H98" s="93">
        <f>SUM(H100:H104)</f>
        <v>5023</v>
      </c>
      <c r="I98" s="93">
        <f>SUM(I100:I104)</f>
        <v>4648</v>
      </c>
    </row>
    <row r="99" spans="1:14" ht="13.9" customHeight="1" x14ac:dyDescent="0.2">
      <c r="A99" s="1"/>
      <c r="B99" s="9"/>
      <c r="C99" s="57"/>
      <c r="D99" s="10"/>
      <c r="E99" s="10"/>
      <c r="F99" s="9"/>
      <c r="G99" s="57"/>
      <c r="H99" s="92"/>
      <c r="I99" s="92"/>
    </row>
    <row r="100" spans="1:14" ht="13.9" customHeight="1" x14ac:dyDescent="0.2">
      <c r="A100" s="83" t="s">
        <v>68</v>
      </c>
      <c r="B100" s="9">
        <f t="shared" si="5"/>
        <v>62</v>
      </c>
      <c r="C100" s="57">
        <f t="shared" si="6"/>
        <v>8.8613203367301732E-2</v>
      </c>
      <c r="D100" s="41">
        <v>29</v>
      </c>
      <c r="E100" s="41">
        <v>33</v>
      </c>
      <c r="F100" s="9">
        <f t="shared" si="7"/>
        <v>4362</v>
      </c>
      <c r="G100" s="57">
        <f t="shared" si="8"/>
        <v>6.2363285438558869</v>
      </c>
      <c r="H100" s="90">
        <v>2248</v>
      </c>
      <c r="I100" s="66">
        <v>2114</v>
      </c>
    </row>
    <row r="101" spans="1:14" ht="13.9" customHeight="1" x14ac:dyDescent="0.2">
      <c r="A101" s="83" t="s">
        <v>69</v>
      </c>
      <c r="B101" s="9">
        <f t="shared" si="5"/>
        <v>83</v>
      </c>
      <c r="C101" s="57">
        <f t="shared" si="6"/>
        <v>0.11862735289493619</v>
      </c>
      <c r="D101" s="41">
        <v>42</v>
      </c>
      <c r="E101" s="41">
        <v>41</v>
      </c>
      <c r="F101" s="9">
        <f t="shared" si="7"/>
        <v>692</v>
      </c>
      <c r="G101" s="57">
        <f t="shared" si="8"/>
        <v>0.98934877403674315</v>
      </c>
      <c r="H101" s="90">
        <v>365</v>
      </c>
      <c r="I101" s="66">
        <v>327</v>
      </c>
    </row>
    <row r="102" spans="1:14" ht="13.9" customHeight="1" x14ac:dyDescent="0.2">
      <c r="A102" s="83" t="s">
        <v>70</v>
      </c>
      <c r="B102" s="9">
        <f t="shared" si="5"/>
        <v>5</v>
      </c>
      <c r="C102" s="57">
        <f t="shared" si="6"/>
        <v>7.1462260780082035E-3</v>
      </c>
      <c r="D102" s="41">
        <v>2</v>
      </c>
      <c r="E102" s="41">
        <v>3</v>
      </c>
      <c r="F102" s="9">
        <f t="shared" si="7"/>
        <v>408</v>
      </c>
      <c r="G102" s="57">
        <f t="shared" si="8"/>
        <v>0.58331546214883123</v>
      </c>
      <c r="H102" s="90">
        <v>198</v>
      </c>
      <c r="I102" s="66">
        <v>210</v>
      </c>
      <c r="K102" s="61"/>
      <c r="L102" s="61"/>
      <c r="M102" s="61"/>
      <c r="N102" s="61"/>
    </row>
    <row r="103" spans="1:14" ht="13.9" customHeight="1" x14ac:dyDescent="0.2">
      <c r="A103" s="83" t="s">
        <v>71</v>
      </c>
      <c r="B103" s="9">
        <f t="shared" si="5"/>
        <v>5226</v>
      </c>
      <c r="C103" s="57">
        <f t="shared" si="6"/>
        <v>7.469235496734175</v>
      </c>
      <c r="D103" s="41">
        <v>2695</v>
      </c>
      <c r="E103" s="41">
        <v>2531</v>
      </c>
      <c r="F103" s="9">
        <f t="shared" si="7"/>
        <v>3908</v>
      </c>
      <c r="G103" s="57">
        <f t="shared" si="8"/>
        <v>5.5872471227392948</v>
      </c>
      <c r="H103" s="90">
        <v>2043</v>
      </c>
      <c r="I103" s="66">
        <v>1865</v>
      </c>
    </row>
    <row r="104" spans="1:14" ht="13.9" customHeight="1" x14ac:dyDescent="0.2">
      <c r="A104" s="83" t="s">
        <v>85</v>
      </c>
      <c r="B104" s="9">
        <f t="shared" si="5"/>
        <v>21</v>
      </c>
      <c r="C104" s="57">
        <f t="shared" si="6"/>
        <v>3.0014149527634454E-2</v>
      </c>
      <c r="D104" s="41">
        <v>9</v>
      </c>
      <c r="E104" s="41">
        <v>12</v>
      </c>
      <c r="F104" s="9">
        <f t="shared" si="7"/>
        <v>301</v>
      </c>
      <c r="G104" s="57">
        <f t="shared" si="8"/>
        <v>0.43033812281077993</v>
      </c>
      <c r="H104" s="90">
        <v>169</v>
      </c>
      <c r="I104" s="66">
        <v>132</v>
      </c>
    </row>
    <row r="105" spans="1:14" ht="13.9" customHeight="1" x14ac:dyDescent="0.2">
      <c r="A105" s="1"/>
      <c r="B105" s="9"/>
      <c r="C105" s="57"/>
      <c r="D105" s="40"/>
      <c r="E105" s="40"/>
      <c r="F105" s="9"/>
      <c r="G105" s="57"/>
      <c r="H105" s="92"/>
      <c r="I105" s="92"/>
    </row>
    <row r="106" spans="1:14" s="61" customFormat="1" ht="13.9" customHeight="1" x14ac:dyDescent="0.2">
      <c r="A106" s="82" t="s">
        <v>86</v>
      </c>
      <c r="B106" s="9">
        <f t="shared" si="5"/>
        <v>4404</v>
      </c>
      <c r="C106" s="57">
        <f t="shared" si="6"/>
        <v>6.2943959295096263</v>
      </c>
      <c r="D106" s="9">
        <f>SUM(D108:D119)</f>
        <v>2306</v>
      </c>
      <c r="E106" s="9">
        <f>SUM(E108:E119)</f>
        <v>2098</v>
      </c>
      <c r="F106" s="9">
        <f t="shared" si="7"/>
        <v>3929</v>
      </c>
      <c r="G106" s="57">
        <f t="shared" si="8"/>
        <v>5.6172707127028376</v>
      </c>
      <c r="H106" s="9">
        <f>SUM(H108:H119)</f>
        <v>2065</v>
      </c>
      <c r="I106" s="65">
        <f>SUM(I108:I119)</f>
        <v>1864</v>
      </c>
    </row>
    <row r="107" spans="1:14" ht="13.9" customHeight="1" x14ac:dyDescent="0.2">
      <c r="A107" s="1"/>
      <c r="B107" s="9"/>
      <c r="C107" s="57"/>
      <c r="D107" s="10"/>
      <c r="E107" s="10"/>
      <c r="F107" s="9"/>
      <c r="G107" s="57"/>
      <c r="H107" s="14"/>
      <c r="I107" s="70"/>
    </row>
    <row r="108" spans="1:14" ht="13.9" customHeight="1" x14ac:dyDescent="0.2">
      <c r="A108" s="83" t="s">
        <v>87</v>
      </c>
      <c r="B108" s="96">
        <f t="shared" si="5"/>
        <v>3200</v>
      </c>
      <c r="C108" s="57">
        <f t="shared" si="6"/>
        <v>4.5735846899252506</v>
      </c>
      <c r="D108" s="102">
        <v>1675</v>
      </c>
      <c r="E108" s="102">
        <v>1525</v>
      </c>
      <c r="F108" s="9">
        <f t="shared" si="7"/>
        <v>242</v>
      </c>
      <c r="G108" s="57">
        <f t="shared" si="8"/>
        <v>0.34598613196082639</v>
      </c>
      <c r="H108" s="87">
        <v>139</v>
      </c>
      <c r="I108" s="91">
        <v>103</v>
      </c>
    </row>
    <row r="109" spans="1:14" ht="13.9" customHeight="1" x14ac:dyDescent="0.2">
      <c r="A109" s="83" t="s">
        <v>88</v>
      </c>
      <c r="B109" s="96">
        <f t="shared" si="5"/>
        <v>20</v>
      </c>
      <c r="C109" s="57">
        <f t="shared" si="6"/>
        <v>2.8584904312032814E-2</v>
      </c>
      <c r="D109" s="108">
        <v>7</v>
      </c>
      <c r="E109" s="108">
        <v>13</v>
      </c>
      <c r="F109" s="9">
        <f t="shared" si="7"/>
        <v>151</v>
      </c>
      <c r="G109" s="57">
        <f t="shared" si="8"/>
        <v>0.21588390878547431</v>
      </c>
      <c r="H109" s="87">
        <v>75</v>
      </c>
      <c r="I109" s="91">
        <v>76</v>
      </c>
    </row>
    <row r="110" spans="1:14" ht="13.9" customHeight="1" x14ac:dyDescent="0.2">
      <c r="A110" s="83" t="s">
        <v>89</v>
      </c>
      <c r="B110" s="96">
        <f t="shared" si="5"/>
        <v>92</v>
      </c>
      <c r="C110" s="57">
        <f t="shared" si="6"/>
        <v>0.13149055983535093</v>
      </c>
      <c r="D110" s="102">
        <v>49</v>
      </c>
      <c r="E110" s="102">
        <v>43</v>
      </c>
      <c r="F110" s="9">
        <f t="shared" si="7"/>
        <v>300</v>
      </c>
      <c r="G110" s="57">
        <f t="shared" si="8"/>
        <v>0.42890842805061119</v>
      </c>
      <c r="H110" s="87">
        <v>160</v>
      </c>
      <c r="I110" s="91">
        <v>140</v>
      </c>
    </row>
    <row r="111" spans="1:14" ht="13.9" customHeight="1" x14ac:dyDescent="0.2">
      <c r="A111" s="83" t="s">
        <v>90</v>
      </c>
      <c r="B111" s="96">
        <f t="shared" si="5"/>
        <v>4</v>
      </c>
      <c r="C111" s="57">
        <f t="shared" si="6"/>
        <v>5.7169808624065628E-3</v>
      </c>
      <c r="D111" s="102">
        <v>3</v>
      </c>
      <c r="E111" s="109">
        <v>1</v>
      </c>
      <c r="F111" s="9">
        <f t="shared" si="7"/>
        <v>170</v>
      </c>
      <c r="G111" s="57">
        <f t="shared" si="8"/>
        <v>0.24304810922867967</v>
      </c>
      <c r="H111" s="87">
        <v>87</v>
      </c>
      <c r="I111" s="91">
        <v>83</v>
      </c>
      <c r="J111" s="61"/>
    </row>
    <row r="112" spans="1:14" ht="13.9" customHeight="1" x14ac:dyDescent="0.2">
      <c r="A112" s="94" t="s">
        <v>91</v>
      </c>
      <c r="B112" s="96">
        <f t="shared" si="5"/>
        <v>58</v>
      </c>
      <c r="C112" s="57">
        <f t="shared" si="6"/>
        <v>8.2896222504895159E-2</v>
      </c>
      <c r="D112" s="102">
        <v>30</v>
      </c>
      <c r="E112" s="102">
        <v>28</v>
      </c>
      <c r="F112" s="9">
        <f t="shared" si="7"/>
        <v>343</v>
      </c>
      <c r="G112" s="57">
        <f t="shared" si="8"/>
        <v>0.49038530273786546</v>
      </c>
      <c r="H112" s="87">
        <v>190</v>
      </c>
      <c r="I112" s="91">
        <v>153</v>
      </c>
    </row>
    <row r="113" spans="1:14" ht="13.9" customHeight="1" x14ac:dyDescent="0.2">
      <c r="A113" s="62" t="s">
        <v>95</v>
      </c>
      <c r="B113" s="96">
        <f t="shared" si="5"/>
        <v>4</v>
      </c>
      <c r="C113" s="120">
        <f t="shared" si="6"/>
        <v>5.7169808624065628E-3</v>
      </c>
      <c r="D113" s="109">
        <v>3</v>
      </c>
      <c r="E113" s="109">
        <v>1</v>
      </c>
      <c r="F113" s="9">
        <f t="shared" si="7"/>
        <v>77</v>
      </c>
      <c r="G113" s="57">
        <f t="shared" si="8"/>
        <v>0.1100864965329902</v>
      </c>
      <c r="H113" s="87">
        <v>39</v>
      </c>
      <c r="I113" s="91">
        <v>38</v>
      </c>
    </row>
    <row r="114" spans="1:14" ht="13.9" customHeight="1" x14ac:dyDescent="0.2">
      <c r="A114" s="62" t="s">
        <v>96</v>
      </c>
      <c r="B114" s="96">
        <f t="shared" si="5"/>
        <v>0</v>
      </c>
      <c r="C114" s="120">
        <f t="shared" si="6"/>
        <v>0</v>
      </c>
      <c r="D114" s="110">
        <v>0</v>
      </c>
      <c r="E114" s="110">
        <v>0</v>
      </c>
      <c r="F114" s="9">
        <f t="shared" si="7"/>
        <v>48</v>
      </c>
      <c r="G114" s="57">
        <f t="shared" si="8"/>
        <v>6.8625348488097787E-2</v>
      </c>
      <c r="H114" s="97">
        <v>25</v>
      </c>
      <c r="I114" s="98">
        <v>23</v>
      </c>
    </row>
    <row r="115" spans="1:14" ht="13.9" customHeight="1" x14ac:dyDescent="0.2">
      <c r="A115" s="94" t="s">
        <v>97</v>
      </c>
      <c r="B115" s="96">
        <f t="shared" si="5"/>
        <v>7</v>
      </c>
      <c r="C115" s="57">
        <f t="shared" si="6"/>
        <v>1.0004716509211486E-2</v>
      </c>
      <c r="D115" s="110">
        <v>6</v>
      </c>
      <c r="E115" s="102">
        <v>1</v>
      </c>
      <c r="F115" s="9">
        <f t="shared" si="7"/>
        <v>140</v>
      </c>
      <c r="G115" s="57">
        <f t="shared" si="8"/>
        <v>0.20015726642361856</v>
      </c>
      <c r="H115" s="87">
        <v>73</v>
      </c>
      <c r="I115" s="91">
        <v>67</v>
      </c>
    </row>
    <row r="116" spans="1:14" ht="13.9" customHeight="1" x14ac:dyDescent="0.2">
      <c r="A116" s="83" t="s">
        <v>98</v>
      </c>
      <c r="B116" s="96">
        <f t="shared" si="5"/>
        <v>184</v>
      </c>
      <c r="C116" s="57">
        <f t="shared" si="6"/>
        <v>0.26298111967070187</v>
      </c>
      <c r="D116" s="102">
        <v>88</v>
      </c>
      <c r="E116" s="102">
        <v>96</v>
      </c>
      <c r="F116" s="9">
        <f t="shared" si="7"/>
        <v>388</v>
      </c>
      <c r="G116" s="57">
        <f t="shared" si="8"/>
        <v>0.55472156694545716</v>
      </c>
      <c r="H116" s="87">
        <v>195</v>
      </c>
      <c r="I116" s="91">
        <v>193</v>
      </c>
      <c r="K116" s="61"/>
      <c r="L116" s="61"/>
      <c r="M116" s="61"/>
      <c r="N116" s="61"/>
    </row>
    <row r="117" spans="1:14" ht="13.9" customHeight="1" x14ac:dyDescent="0.2">
      <c r="A117" s="83" t="s">
        <v>64</v>
      </c>
      <c r="B117" s="96">
        <f t="shared" si="5"/>
        <v>242</v>
      </c>
      <c r="C117" s="57">
        <f t="shared" si="6"/>
        <v>0.34587734217559707</v>
      </c>
      <c r="D117" s="102">
        <v>132</v>
      </c>
      <c r="E117" s="102">
        <v>110</v>
      </c>
      <c r="F117" s="9">
        <f t="shared" si="7"/>
        <v>1591</v>
      </c>
      <c r="G117" s="57">
        <f t="shared" si="8"/>
        <v>2.2746443634284081</v>
      </c>
      <c r="H117" s="87">
        <v>829</v>
      </c>
      <c r="I117" s="91">
        <v>762</v>
      </c>
    </row>
    <row r="118" spans="1:14" ht="13.9" customHeight="1" x14ac:dyDescent="0.2">
      <c r="A118" s="83" t="s">
        <v>94</v>
      </c>
      <c r="B118" s="96">
        <f t="shared" si="5"/>
        <v>590</v>
      </c>
      <c r="C118" s="57">
        <f t="shared" si="6"/>
        <v>0.84325467720496805</v>
      </c>
      <c r="D118" s="102">
        <v>313</v>
      </c>
      <c r="E118" s="102">
        <v>277</v>
      </c>
      <c r="F118" s="9">
        <f t="shared" si="7"/>
        <v>422</v>
      </c>
      <c r="G118" s="57">
        <f t="shared" si="8"/>
        <v>0.60333118879119307</v>
      </c>
      <c r="H118" s="87">
        <v>228</v>
      </c>
      <c r="I118" s="91">
        <v>194</v>
      </c>
    </row>
    <row r="119" spans="1:14" ht="13.9" customHeight="1" x14ac:dyDescent="0.2">
      <c r="A119" s="83" t="s">
        <v>93</v>
      </c>
      <c r="B119" s="96">
        <f t="shared" si="5"/>
        <v>3</v>
      </c>
      <c r="C119" s="57">
        <f t="shared" si="6"/>
        <v>4.2877356468049221E-3</v>
      </c>
      <c r="D119" s="102">
        <v>0</v>
      </c>
      <c r="E119" s="110">
        <v>3</v>
      </c>
      <c r="F119" s="9">
        <f t="shared" si="7"/>
        <v>57</v>
      </c>
      <c r="G119" s="57">
        <f t="shared" si="8"/>
        <v>8.1492601329616124E-2</v>
      </c>
      <c r="H119" s="87">
        <v>25</v>
      </c>
      <c r="I119" s="91">
        <v>32</v>
      </c>
    </row>
    <row r="120" spans="1:14" ht="15" customHeight="1" x14ac:dyDescent="0.2">
      <c r="A120" s="142" t="s">
        <v>101</v>
      </c>
      <c r="B120" s="142"/>
      <c r="C120" s="142"/>
      <c r="D120" s="142"/>
      <c r="E120" s="142"/>
      <c r="F120" s="142"/>
      <c r="G120" s="142"/>
      <c r="H120" s="142"/>
      <c r="I120" s="142"/>
    </row>
    <row r="121" spans="1:14" ht="15" customHeight="1" x14ac:dyDescent="0.2">
      <c r="A121" s="141" t="s">
        <v>108</v>
      </c>
      <c r="B121" s="141"/>
      <c r="C121" s="141"/>
      <c r="D121" s="141"/>
      <c r="E121" s="141"/>
      <c r="F121" s="141"/>
      <c r="G121" s="141"/>
      <c r="H121" s="141"/>
      <c r="I121" s="141"/>
    </row>
    <row r="122" spans="1:14" x14ac:dyDescent="0.2">
      <c r="A122" s="74"/>
      <c r="B122" s="81"/>
      <c r="C122" s="81"/>
      <c r="D122" s="81"/>
      <c r="E122" s="81"/>
      <c r="F122" s="74"/>
      <c r="G122" s="74"/>
      <c r="H122" s="74"/>
      <c r="I122" s="74"/>
    </row>
    <row r="123" spans="1:14" ht="20.100000000000001" customHeight="1" x14ac:dyDescent="0.2">
      <c r="A123" s="130" t="s">
        <v>99</v>
      </c>
      <c r="B123" s="131" t="s">
        <v>0</v>
      </c>
      <c r="C123" s="132"/>
      <c r="D123" s="132"/>
      <c r="E123" s="132"/>
      <c r="F123" s="132"/>
      <c r="G123" s="132"/>
      <c r="H123" s="132"/>
      <c r="I123" s="132"/>
    </row>
    <row r="124" spans="1:14" ht="20.100000000000001" customHeight="1" x14ac:dyDescent="0.2">
      <c r="A124" s="130"/>
      <c r="B124" s="131" t="s">
        <v>1</v>
      </c>
      <c r="C124" s="132"/>
      <c r="D124" s="132"/>
      <c r="E124" s="133"/>
      <c r="F124" s="134" t="s">
        <v>2</v>
      </c>
      <c r="G124" s="135"/>
      <c r="H124" s="135"/>
      <c r="I124" s="136"/>
    </row>
    <row r="125" spans="1:14" ht="20.100000000000001" customHeight="1" x14ac:dyDescent="0.2">
      <c r="A125" s="130"/>
      <c r="B125" s="137" t="s">
        <v>3</v>
      </c>
      <c r="C125" s="137"/>
      <c r="D125" s="137" t="s">
        <v>4</v>
      </c>
      <c r="E125" s="137" t="s">
        <v>5</v>
      </c>
      <c r="F125" s="137" t="s">
        <v>3</v>
      </c>
      <c r="G125" s="137"/>
      <c r="H125" s="137" t="s">
        <v>4</v>
      </c>
      <c r="I125" s="139" t="s">
        <v>5</v>
      </c>
    </row>
    <row r="126" spans="1:14" ht="27.95" customHeight="1" x14ac:dyDescent="0.2">
      <c r="A126" s="130"/>
      <c r="B126" s="128" t="s">
        <v>6</v>
      </c>
      <c r="C126" s="129" t="s">
        <v>7</v>
      </c>
      <c r="D126" s="138"/>
      <c r="E126" s="138"/>
      <c r="F126" s="63" t="s">
        <v>6</v>
      </c>
      <c r="G126" s="129" t="s">
        <v>7</v>
      </c>
      <c r="H126" s="138"/>
      <c r="I126" s="140"/>
    </row>
    <row r="127" spans="1:14" x14ac:dyDescent="0.2">
      <c r="A127" s="1"/>
      <c r="B127" s="37"/>
      <c r="C127" s="24"/>
      <c r="D127" s="37"/>
      <c r="E127" s="38"/>
      <c r="F127" s="25"/>
      <c r="G127" s="26"/>
      <c r="H127" s="25"/>
      <c r="I127" s="77"/>
    </row>
    <row r="128" spans="1:14" s="61" customFormat="1" ht="13.9" customHeight="1" x14ac:dyDescent="0.2">
      <c r="A128" s="83" t="s">
        <v>92</v>
      </c>
      <c r="B128" s="9">
        <f>SUM(D128,E128)</f>
        <v>678</v>
      </c>
      <c r="C128" s="57">
        <f>B128/$B$9*100</f>
        <v>0.96902825617791244</v>
      </c>
      <c r="D128" s="117">
        <v>334</v>
      </c>
      <c r="E128" s="117">
        <v>344</v>
      </c>
      <c r="F128" s="9">
        <f>SUM(H128,I128)</f>
        <v>699</v>
      </c>
      <c r="G128" s="57">
        <f>F128/$F$9*100</f>
        <v>0.99935663735792413</v>
      </c>
      <c r="H128" s="118">
        <v>350</v>
      </c>
      <c r="I128" s="119">
        <v>349</v>
      </c>
      <c r="J128" s="39"/>
      <c r="K128" s="39"/>
      <c r="L128" s="39"/>
      <c r="M128" s="39"/>
      <c r="N128" s="39"/>
    </row>
    <row r="129" spans="1:14" ht="13.9" customHeight="1" x14ac:dyDescent="0.2">
      <c r="A129" s="1"/>
      <c r="B129" s="10"/>
      <c r="C129" s="57"/>
      <c r="D129" s="9"/>
      <c r="E129" s="9"/>
      <c r="F129" s="10"/>
      <c r="G129" s="57"/>
      <c r="H129" s="9"/>
      <c r="I129" s="65"/>
    </row>
    <row r="130" spans="1:14" s="61" customFormat="1" ht="13.9" customHeight="1" x14ac:dyDescent="0.2">
      <c r="A130" s="84" t="s">
        <v>84</v>
      </c>
      <c r="B130" s="9">
        <f t="shared" ref="B130:B145" si="9">SUM(D130,E130)</f>
        <v>107</v>
      </c>
      <c r="C130" s="57">
        <f>B130/$B$9*100</f>
        <v>0.15292923806937556</v>
      </c>
      <c r="D130" s="9">
        <f>SUM(D132:D133)</f>
        <v>56</v>
      </c>
      <c r="E130" s="9">
        <f>SUM(E132:E133)</f>
        <v>51</v>
      </c>
      <c r="F130" s="9">
        <f t="shared" ref="F130:F145" si="10">SUM(H130,I130)</f>
        <v>298</v>
      </c>
      <c r="G130" s="57">
        <f t="shared" ref="G130:G145" si="11">F130/$F$9*100</f>
        <v>0.42604903853027382</v>
      </c>
      <c r="H130" s="9">
        <f>SUM(H132:H133)</f>
        <v>157</v>
      </c>
      <c r="I130" s="65">
        <f>SUM(I132:I133)</f>
        <v>141</v>
      </c>
    </row>
    <row r="131" spans="1:14" ht="13.9" customHeight="1" x14ac:dyDescent="0.2">
      <c r="A131" s="27"/>
      <c r="B131" s="10"/>
      <c r="C131" s="57"/>
      <c r="D131" s="10"/>
      <c r="E131" s="10"/>
      <c r="F131" s="10"/>
      <c r="G131" s="57"/>
      <c r="H131" s="14"/>
      <c r="I131" s="69"/>
    </row>
    <row r="132" spans="1:14" ht="13.9" customHeight="1" x14ac:dyDescent="0.2">
      <c r="A132" s="95" t="s">
        <v>83</v>
      </c>
      <c r="B132" s="9">
        <f t="shared" si="9"/>
        <v>85</v>
      </c>
      <c r="C132" s="57">
        <f>B132/$B$9*100</f>
        <v>0.12148584332613947</v>
      </c>
      <c r="D132" s="41">
        <v>45</v>
      </c>
      <c r="E132" s="41">
        <v>40</v>
      </c>
      <c r="F132" s="9">
        <f t="shared" si="10"/>
        <v>238</v>
      </c>
      <c r="G132" s="57">
        <f t="shared" si="11"/>
        <v>0.34026735292015159</v>
      </c>
      <c r="H132" s="87">
        <v>125</v>
      </c>
      <c r="I132" s="91">
        <v>113</v>
      </c>
    </row>
    <row r="133" spans="1:14" ht="13.9" customHeight="1" x14ac:dyDescent="0.2">
      <c r="A133" s="95" t="s">
        <v>82</v>
      </c>
      <c r="B133" s="9">
        <f t="shared" si="9"/>
        <v>22</v>
      </c>
      <c r="C133" s="57">
        <f>B133/$B$9*100</f>
        <v>3.1443394743236097E-2</v>
      </c>
      <c r="D133" s="41">
        <v>11</v>
      </c>
      <c r="E133" s="41">
        <v>11</v>
      </c>
      <c r="F133" s="9">
        <f t="shared" si="10"/>
        <v>60</v>
      </c>
      <c r="G133" s="57">
        <f t="shared" si="11"/>
        <v>8.5781685610122241E-2</v>
      </c>
      <c r="H133" s="87">
        <v>32</v>
      </c>
      <c r="I133" s="91">
        <v>28</v>
      </c>
      <c r="J133" s="61"/>
    </row>
    <row r="134" spans="1:14" ht="13.9" customHeight="1" x14ac:dyDescent="0.2">
      <c r="A134" s="29"/>
      <c r="B134" s="10"/>
      <c r="C134" s="57"/>
      <c r="D134" s="45"/>
      <c r="E134" s="45"/>
      <c r="F134" s="10"/>
      <c r="G134" s="57"/>
      <c r="H134" s="56"/>
      <c r="I134" s="76"/>
    </row>
    <row r="135" spans="1:14" s="61" customFormat="1" ht="13.9" customHeight="1" x14ac:dyDescent="0.2">
      <c r="A135" s="85" t="s">
        <v>81</v>
      </c>
      <c r="B135" s="9">
        <f t="shared" si="9"/>
        <v>3718</v>
      </c>
      <c r="C135" s="57">
        <f>B135/$B$9*100</f>
        <v>5.3139337116069001</v>
      </c>
      <c r="D135" s="9">
        <f>SUM(D137:D145)</f>
        <v>1888</v>
      </c>
      <c r="E135" s="9">
        <f>SUM(E137:E145)</f>
        <v>1830</v>
      </c>
      <c r="F135" s="9">
        <f t="shared" si="10"/>
        <v>7018</v>
      </c>
      <c r="G135" s="57">
        <f>F135/$F$9*100</f>
        <v>10.033597826863964</v>
      </c>
      <c r="H135" s="9">
        <f>SUM(H137:H145)</f>
        <v>3587</v>
      </c>
      <c r="I135" s="65">
        <f>SUM(I137:I145)</f>
        <v>3431</v>
      </c>
    </row>
    <row r="136" spans="1:14" ht="13.9" customHeight="1" x14ac:dyDescent="0.2">
      <c r="A136" s="28"/>
      <c r="B136" s="10"/>
      <c r="C136" s="57"/>
      <c r="D136" s="10"/>
      <c r="E136" s="10"/>
      <c r="F136" s="10"/>
      <c r="G136" s="57"/>
      <c r="H136" s="14"/>
      <c r="I136" s="69"/>
    </row>
    <row r="137" spans="1:14" ht="13.9" customHeight="1" x14ac:dyDescent="0.2">
      <c r="A137" s="95" t="s">
        <v>80</v>
      </c>
      <c r="B137" s="9">
        <f t="shared" si="9"/>
        <v>564</v>
      </c>
      <c r="C137" s="57">
        <f>B137/$B$9*100</f>
        <v>0.80609430159932549</v>
      </c>
      <c r="D137" s="41">
        <v>281</v>
      </c>
      <c r="E137" s="41">
        <v>283</v>
      </c>
      <c r="F137" s="9">
        <f t="shared" si="10"/>
        <v>1153</v>
      </c>
      <c r="G137" s="57">
        <f t="shared" si="11"/>
        <v>1.6484380584745157</v>
      </c>
      <c r="H137" s="87">
        <v>607</v>
      </c>
      <c r="I137" s="91">
        <v>546</v>
      </c>
    </row>
    <row r="138" spans="1:14" ht="13.9" customHeight="1" x14ac:dyDescent="0.2">
      <c r="A138" s="95" t="s">
        <v>79</v>
      </c>
      <c r="B138" s="9">
        <f t="shared" si="9"/>
        <v>126</v>
      </c>
      <c r="C138" s="57">
        <f t="shared" ref="C138:C145" si="12">B138/$B$9*100</f>
        <v>0.18008489716580675</v>
      </c>
      <c r="D138" s="41">
        <v>69</v>
      </c>
      <c r="E138" s="41">
        <v>57</v>
      </c>
      <c r="F138" s="9">
        <f t="shared" si="10"/>
        <v>713</v>
      </c>
      <c r="G138" s="57">
        <f t="shared" si="11"/>
        <v>1.0193723640002861</v>
      </c>
      <c r="H138" s="87">
        <v>369</v>
      </c>
      <c r="I138" s="91">
        <v>344</v>
      </c>
    </row>
    <row r="139" spans="1:14" ht="13.9" customHeight="1" x14ac:dyDescent="0.2">
      <c r="A139" s="95" t="s">
        <v>78</v>
      </c>
      <c r="B139" s="9">
        <f t="shared" si="9"/>
        <v>675</v>
      </c>
      <c r="C139" s="57">
        <f t="shared" si="12"/>
        <v>0.96474052053110748</v>
      </c>
      <c r="D139" s="41">
        <v>329</v>
      </c>
      <c r="E139" s="41">
        <v>346</v>
      </c>
      <c r="F139" s="9">
        <f t="shared" si="10"/>
        <v>1559</v>
      </c>
      <c r="G139" s="57">
        <f t="shared" si="11"/>
        <v>2.2288941311030093</v>
      </c>
      <c r="H139" s="87">
        <v>748</v>
      </c>
      <c r="I139" s="91">
        <v>811</v>
      </c>
    </row>
    <row r="140" spans="1:14" ht="13.9" customHeight="1" x14ac:dyDescent="0.2">
      <c r="A140" s="95" t="s">
        <v>77</v>
      </c>
      <c r="B140" s="9">
        <f t="shared" si="9"/>
        <v>271</v>
      </c>
      <c r="C140" s="57">
        <f t="shared" si="12"/>
        <v>0.38732545342804464</v>
      </c>
      <c r="D140" s="88">
        <v>132</v>
      </c>
      <c r="E140" s="88">
        <v>139</v>
      </c>
      <c r="F140" s="9">
        <f t="shared" si="10"/>
        <v>776</v>
      </c>
      <c r="G140" s="57">
        <f t="shared" si="11"/>
        <v>1.1094431338909143</v>
      </c>
      <c r="H140" s="87">
        <v>396</v>
      </c>
      <c r="I140" s="91">
        <v>380</v>
      </c>
      <c r="K140" s="61"/>
      <c r="L140" s="61"/>
      <c r="M140" s="61"/>
      <c r="N140" s="61"/>
    </row>
    <row r="141" spans="1:14" ht="13.9" customHeight="1" x14ac:dyDescent="0.2">
      <c r="A141" s="95" t="s">
        <v>76</v>
      </c>
      <c r="B141" s="9">
        <f t="shared" si="9"/>
        <v>349</v>
      </c>
      <c r="C141" s="57">
        <f t="shared" si="12"/>
        <v>0.49880658024497265</v>
      </c>
      <c r="D141" s="41">
        <v>179</v>
      </c>
      <c r="E141" s="41">
        <v>170</v>
      </c>
      <c r="F141" s="9">
        <f t="shared" si="10"/>
        <v>602</v>
      </c>
      <c r="G141" s="57">
        <f t="shared" si="11"/>
        <v>0.86067624562155987</v>
      </c>
      <c r="H141" s="87">
        <v>304</v>
      </c>
      <c r="I141" s="91">
        <v>298</v>
      </c>
    </row>
    <row r="142" spans="1:14" ht="13.9" customHeight="1" x14ac:dyDescent="0.2">
      <c r="A142" s="95" t="s">
        <v>75</v>
      </c>
      <c r="B142" s="9">
        <f t="shared" si="9"/>
        <v>639</v>
      </c>
      <c r="C142" s="57">
        <f t="shared" si="12"/>
        <v>0.91328769276944854</v>
      </c>
      <c r="D142" s="41">
        <v>337</v>
      </c>
      <c r="E142" s="41">
        <v>302</v>
      </c>
      <c r="F142" s="9">
        <f t="shared" si="10"/>
        <v>765</v>
      </c>
      <c r="G142" s="57">
        <f t="shared" si="11"/>
        <v>1.0937164915290585</v>
      </c>
      <c r="H142" s="87">
        <v>407</v>
      </c>
      <c r="I142" s="91">
        <v>358</v>
      </c>
    </row>
    <row r="143" spans="1:14" ht="13.9" customHeight="1" x14ac:dyDescent="0.2">
      <c r="A143" s="95" t="s">
        <v>74</v>
      </c>
      <c r="B143" s="9">
        <f t="shared" si="9"/>
        <v>358</v>
      </c>
      <c r="C143" s="57">
        <f t="shared" si="12"/>
        <v>0.51166978718538736</v>
      </c>
      <c r="D143" s="41">
        <v>166</v>
      </c>
      <c r="E143" s="41">
        <v>192</v>
      </c>
      <c r="F143" s="9">
        <f t="shared" si="10"/>
        <v>420</v>
      </c>
      <c r="G143" s="57">
        <f t="shared" si="11"/>
        <v>0.6004717992708557</v>
      </c>
      <c r="H143" s="87">
        <v>204</v>
      </c>
      <c r="I143" s="91">
        <v>216</v>
      </c>
    </row>
    <row r="144" spans="1:14" ht="13.9" customHeight="1" x14ac:dyDescent="0.2">
      <c r="A144" s="95" t="s">
        <v>73</v>
      </c>
      <c r="B144" s="9">
        <f t="shared" si="9"/>
        <v>454</v>
      </c>
      <c r="C144" s="57">
        <f t="shared" si="12"/>
        <v>0.64887732788314489</v>
      </c>
      <c r="D144" s="41">
        <v>248</v>
      </c>
      <c r="E144" s="41">
        <v>206</v>
      </c>
      <c r="F144" s="9">
        <f t="shared" si="10"/>
        <v>689</v>
      </c>
      <c r="G144" s="57">
        <f t="shared" si="11"/>
        <v>0.98505968975623692</v>
      </c>
      <c r="H144" s="87">
        <v>375</v>
      </c>
      <c r="I144" s="91">
        <v>314</v>
      </c>
    </row>
    <row r="145" spans="1:14" s="68" customFormat="1" ht="13.9" customHeight="1" x14ac:dyDescent="0.2">
      <c r="A145" s="95" t="s">
        <v>72</v>
      </c>
      <c r="B145" s="9">
        <f t="shared" si="9"/>
        <v>282</v>
      </c>
      <c r="C145" s="57">
        <f t="shared" si="12"/>
        <v>0.40304715079966275</v>
      </c>
      <c r="D145" s="41">
        <v>147</v>
      </c>
      <c r="E145" s="41">
        <v>135</v>
      </c>
      <c r="F145" s="9">
        <f t="shared" si="10"/>
        <v>341</v>
      </c>
      <c r="G145" s="57">
        <f t="shared" si="11"/>
        <v>0.48752591321752808</v>
      </c>
      <c r="H145" s="87">
        <v>177</v>
      </c>
      <c r="I145" s="91">
        <v>164</v>
      </c>
      <c r="J145" s="39"/>
      <c r="K145" s="42"/>
      <c r="L145" s="42"/>
      <c r="M145" s="42"/>
      <c r="N145" s="42"/>
    </row>
    <row r="146" spans="1:14" s="68" customFormat="1" ht="12.95" customHeight="1" x14ac:dyDescent="0.2">
      <c r="A146" s="30"/>
      <c r="B146" s="31"/>
      <c r="C146" s="32"/>
      <c r="D146" s="46"/>
      <c r="E146" s="47"/>
      <c r="F146" s="31"/>
      <c r="G146" s="32"/>
      <c r="H146" s="48"/>
      <c r="I146" s="78"/>
      <c r="J146" s="61"/>
      <c r="K146" s="39"/>
      <c r="L146" s="39"/>
      <c r="M146" s="39"/>
      <c r="N146" s="39"/>
    </row>
    <row r="147" spans="1:14" s="68" customFormat="1" ht="12.75" customHeight="1" x14ac:dyDescent="0.2">
      <c r="A147" s="33"/>
      <c r="B147" s="49"/>
      <c r="C147" s="34"/>
      <c r="D147" s="49"/>
      <c r="E147" s="49"/>
      <c r="F147" s="35"/>
      <c r="G147" s="34"/>
      <c r="H147" s="35"/>
      <c r="I147" s="35"/>
      <c r="J147" s="39"/>
      <c r="K147" s="39"/>
      <c r="L147" s="39"/>
      <c r="M147" s="39"/>
      <c r="N147" s="39"/>
    </row>
    <row r="148" spans="1:14" s="127" customFormat="1" ht="13.9" customHeight="1" x14ac:dyDescent="0.2">
      <c r="A148" s="123" t="s">
        <v>109</v>
      </c>
      <c r="B148" s="123"/>
      <c r="C148" s="124"/>
      <c r="D148" s="123"/>
      <c r="E148" s="123"/>
      <c r="F148" s="125"/>
      <c r="G148" s="123"/>
      <c r="H148" s="126"/>
      <c r="I148" s="83"/>
      <c r="J148" s="61"/>
      <c r="L148" s="51"/>
    </row>
    <row r="149" spans="1:14" s="68" customFormat="1" ht="13.9" customHeight="1" x14ac:dyDescent="0.2">
      <c r="A149" s="51" t="s">
        <v>111</v>
      </c>
      <c r="B149" s="49"/>
      <c r="C149" s="50"/>
      <c r="D149" s="49"/>
      <c r="E149" s="49"/>
      <c r="F149" s="43"/>
      <c r="G149" s="49"/>
      <c r="H149" s="39"/>
      <c r="J149" s="39"/>
      <c r="L149" s="39"/>
    </row>
    <row r="150" spans="1:14" s="68" customFormat="1" ht="13.9" customHeight="1" x14ac:dyDescent="0.2">
      <c r="A150" s="59" t="s">
        <v>107</v>
      </c>
      <c r="B150" s="49"/>
      <c r="C150" s="50"/>
      <c r="D150" s="49"/>
      <c r="E150" s="49"/>
      <c r="F150" s="43"/>
      <c r="G150" s="49"/>
      <c r="H150" s="39"/>
      <c r="J150" s="39"/>
      <c r="L150" s="39"/>
    </row>
    <row r="151" spans="1:14" s="68" customFormat="1" ht="13.9" customHeight="1" x14ac:dyDescent="0.2">
      <c r="A151" s="111" t="s">
        <v>102</v>
      </c>
      <c r="B151" s="49"/>
      <c r="C151" s="50"/>
      <c r="D151" s="49"/>
      <c r="E151" s="49"/>
      <c r="F151" s="43"/>
      <c r="G151" s="49"/>
      <c r="H151" s="39"/>
      <c r="J151" s="39"/>
      <c r="L151" s="39"/>
    </row>
    <row r="152" spans="1:14" s="68" customFormat="1" ht="13.9" customHeight="1" x14ac:dyDescent="0.2">
      <c r="A152" s="112" t="s">
        <v>110</v>
      </c>
      <c r="B152" s="52"/>
      <c r="C152" s="52"/>
      <c r="D152" s="52"/>
      <c r="E152" s="52"/>
      <c r="F152" s="52"/>
      <c r="G152" s="53"/>
      <c r="H152" s="53"/>
      <c r="I152" s="53"/>
      <c r="J152" s="39"/>
    </row>
    <row r="153" spans="1:14" ht="13.9" customHeight="1" x14ac:dyDescent="0.2">
      <c r="L153" s="68"/>
    </row>
    <row r="154" spans="1:14" x14ac:dyDescent="0.2">
      <c r="L154" s="68"/>
    </row>
    <row r="155" spans="1:14" x14ac:dyDescent="0.2">
      <c r="L155" s="68"/>
    </row>
    <row r="156" spans="1:14" x14ac:dyDescent="0.2">
      <c r="L156" s="68"/>
    </row>
    <row r="157" spans="1:14" x14ac:dyDescent="0.2">
      <c r="L157" s="68"/>
    </row>
    <row r="158" spans="1:14" x14ac:dyDescent="0.2">
      <c r="L158" s="68"/>
    </row>
    <row r="159" spans="1:14" x14ac:dyDescent="0.2">
      <c r="L159" s="68"/>
    </row>
  </sheetData>
  <mergeCells count="36">
    <mergeCell ref="A123:A126"/>
    <mergeCell ref="B123:I123"/>
    <mergeCell ref="B124:E124"/>
    <mergeCell ref="F124:I124"/>
    <mergeCell ref="B125:C125"/>
    <mergeCell ref="D125:D126"/>
    <mergeCell ref="E125:E126"/>
    <mergeCell ref="F125:G125"/>
    <mergeCell ref="H125:H126"/>
    <mergeCell ref="I125:I126"/>
    <mergeCell ref="A121:I121"/>
    <mergeCell ref="H6:H7"/>
    <mergeCell ref="I6:I7"/>
    <mergeCell ref="A61:I61"/>
    <mergeCell ref="A62:I62"/>
    <mergeCell ref="A64:A67"/>
    <mergeCell ref="B64:I64"/>
    <mergeCell ref="B65:E65"/>
    <mergeCell ref="F65:I65"/>
    <mergeCell ref="B66:C66"/>
    <mergeCell ref="D66:D67"/>
    <mergeCell ref="E66:E67"/>
    <mergeCell ref="F66:G66"/>
    <mergeCell ref="H66:H67"/>
    <mergeCell ref="I66:I67"/>
    <mergeCell ref="A120:I120"/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SUYANI VIVERO</cp:lastModifiedBy>
  <cp:lastPrinted>2021-11-25T14:19:45Z</cp:lastPrinted>
  <dcterms:created xsi:type="dcterms:W3CDTF">2012-08-09T16:08:26Z</dcterms:created>
  <dcterms:modified xsi:type="dcterms:W3CDTF">2021-12-16T15:18:07Z</dcterms:modified>
</cp:coreProperties>
</file>